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480" windowWidth="15480" windowHeight="6768" activeTab="4"/>
  </bookViews>
  <sheets>
    <sheet name="Энергоэффективность" sheetId="9" r:id="rId1"/>
    <sheet name="Нарк и алкоголизм" sheetId="7" r:id="rId2"/>
    <sheet name="Дети оренбуржья" sheetId="6" r:id="rId3"/>
    <sheet name="Расчет" sheetId="12" r:id="rId4"/>
    <sheet name="Культура" sheetId="5" r:id="rId5"/>
  </sheets>
  <calcPr calcId="145621"/>
</workbook>
</file>

<file path=xl/calcChain.xml><?xml version="1.0" encoding="utf-8"?>
<calcChain xmlns="http://schemas.openxmlformats.org/spreadsheetml/2006/main">
  <c r="J88" i="5" l="1"/>
  <c r="K88" i="5"/>
  <c r="L88" i="5"/>
  <c r="L21" i="6" l="1"/>
  <c r="K21" i="6"/>
  <c r="J21" i="6"/>
  <c r="I21" i="6"/>
  <c r="M89" i="12" l="1"/>
  <c r="M88" i="12"/>
  <c r="M87" i="12"/>
  <c r="M86" i="12"/>
  <c r="M84" i="12"/>
  <c r="M83" i="12"/>
  <c r="M82" i="12"/>
  <c r="M81" i="12"/>
  <c r="M80" i="12"/>
  <c r="M78" i="12"/>
  <c r="M77" i="12"/>
  <c r="M76" i="12"/>
  <c r="M68" i="12"/>
  <c r="M65" i="12"/>
  <c r="M64" i="12"/>
  <c r="M63" i="12"/>
  <c r="M62" i="12"/>
  <c r="M44" i="12"/>
  <c r="M43" i="12"/>
  <c r="M41" i="12"/>
  <c r="M40" i="12"/>
  <c r="M39" i="12"/>
  <c r="M37" i="12"/>
  <c r="M36" i="12"/>
  <c r="M34" i="12"/>
  <c r="M33" i="12"/>
  <c r="M30" i="12"/>
  <c r="M27" i="12"/>
  <c r="M21" i="12"/>
  <c r="M9" i="12"/>
  <c r="L88" i="12"/>
  <c r="K88" i="12"/>
  <c r="L86" i="12"/>
  <c r="K86" i="12"/>
  <c r="J86" i="12"/>
  <c r="L82" i="12"/>
  <c r="K82" i="12"/>
  <c r="J82" i="12"/>
  <c r="I82" i="12"/>
  <c r="L76" i="12"/>
  <c r="K76" i="12"/>
  <c r="J76" i="12"/>
  <c r="I76" i="12"/>
  <c r="H75" i="12"/>
  <c r="L72" i="12"/>
  <c r="K72" i="12"/>
  <c r="J72" i="12"/>
  <c r="I72" i="12"/>
  <c r="L68" i="12"/>
  <c r="K68" i="12"/>
  <c r="J68" i="12"/>
  <c r="I68" i="12"/>
  <c r="H67" i="12"/>
  <c r="L64" i="12"/>
  <c r="K64" i="12"/>
  <c r="J64" i="12"/>
  <c r="I64" i="12"/>
  <c r="H45" i="12"/>
  <c r="L43" i="12"/>
  <c r="K43" i="12"/>
  <c r="J43" i="12"/>
  <c r="I43" i="12"/>
  <c r="L40" i="12"/>
  <c r="K40" i="12"/>
  <c r="J40" i="12"/>
  <c r="I40" i="12"/>
  <c r="H39" i="12"/>
  <c r="L37" i="12"/>
  <c r="K37" i="12"/>
  <c r="J37" i="12"/>
  <c r="I37" i="12"/>
  <c r="H37" i="12" s="1"/>
  <c r="H35" i="12"/>
  <c r="H34" i="12"/>
  <c r="L33" i="12"/>
  <c r="K33" i="12"/>
  <c r="J33" i="12"/>
  <c r="I33" i="12"/>
  <c r="H30" i="12"/>
  <c r="H28" i="12"/>
  <c r="H25" i="12"/>
  <c r="H22" i="12"/>
  <c r="L21" i="12"/>
  <c r="K21" i="12"/>
  <c r="J21" i="12"/>
  <c r="I21" i="12"/>
  <c r="H20" i="12"/>
  <c r="H18" i="12"/>
  <c r="H17" i="12"/>
  <c r="H16" i="12"/>
  <c r="H15" i="12"/>
  <c r="H14" i="12"/>
  <c r="H13" i="12"/>
  <c r="H12" i="12"/>
  <c r="H11" i="12"/>
  <c r="H10" i="12"/>
  <c r="L9" i="12"/>
  <c r="K9" i="12"/>
  <c r="J9" i="12"/>
  <c r="I9" i="12"/>
  <c r="H9" i="12"/>
  <c r="I9" i="5" l="1"/>
  <c r="K9" i="5" l="1"/>
  <c r="L86" i="5"/>
  <c r="K86" i="5"/>
  <c r="J86" i="5" l="1"/>
  <c r="I11" i="9" l="1"/>
  <c r="L23" i="9"/>
  <c r="L11" i="9" s="1"/>
  <c r="K23" i="9"/>
  <c r="K11" i="9" s="1"/>
  <c r="J23" i="9"/>
  <c r="J11" i="9" s="1"/>
  <c r="I23" i="9"/>
  <c r="H22" i="9"/>
  <c r="H20" i="9"/>
  <c r="H19" i="9"/>
  <c r="H18" i="9"/>
  <c r="H17" i="9"/>
  <c r="H16" i="9"/>
  <c r="H15" i="9"/>
  <c r="H14" i="9"/>
  <c r="H13" i="9"/>
  <c r="H12" i="9"/>
  <c r="H11" i="9" l="1"/>
  <c r="I82" i="5"/>
  <c r="L43" i="5"/>
  <c r="I43" i="5"/>
  <c r="J43" i="5"/>
  <c r="K43" i="5"/>
  <c r="I33" i="5" l="1"/>
  <c r="J82" i="5"/>
  <c r="L64" i="5"/>
  <c r="K64" i="5"/>
  <c r="J64" i="5"/>
  <c r="I64" i="5"/>
  <c r="L33" i="5"/>
  <c r="K33" i="5"/>
  <c r="J33" i="5"/>
  <c r="I21" i="5"/>
  <c r="I37" i="5"/>
  <c r="I40" i="5"/>
  <c r="I68" i="5"/>
  <c r="I72" i="5"/>
  <c r="I76" i="5"/>
  <c r="L82" i="5"/>
  <c r="K82" i="5"/>
  <c r="K11" i="7" l="1"/>
  <c r="J11" i="7"/>
  <c r="I11" i="7"/>
  <c r="L76" i="5" l="1"/>
  <c r="K76" i="5"/>
  <c r="J76" i="5"/>
  <c r="L72" i="5"/>
  <c r="K72" i="5"/>
  <c r="J72" i="5"/>
  <c r="L68" i="5"/>
  <c r="K68" i="5"/>
  <c r="J68" i="5"/>
  <c r="L40" i="5"/>
  <c r="K40" i="5"/>
  <c r="J40" i="5"/>
  <c r="L37" i="5"/>
  <c r="K37" i="5"/>
  <c r="J37" i="5"/>
  <c r="L21" i="5"/>
  <c r="L9" i="5" s="1"/>
  <c r="K21" i="5"/>
  <c r="J21" i="5"/>
  <c r="J9" i="5" l="1"/>
  <c r="H22" i="5"/>
  <c r="L23" i="7"/>
  <c r="L11" i="7" s="1"/>
  <c r="K23" i="7"/>
  <c r="J23" i="7"/>
  <c r="I23" i="7"/>
  <c r="H22" i="7"/>
  <c r="H20" i="7"/>
  <c r="H19" i="7"/>
  <c r="H18" i="7"/>
  <c r="H17" i="7"/>
  <c r="H16" i="7"/>
  <c r="H15" i="7"/>
  <c r="H14" i="7"/>
  <c r="H13" i="7"/>
  <c r="H12" i="7"/>
  <c r="K9" i="6"/>
  <c r="J9" i="6"/>
  <c r="L9" i="6"/>
  <c r="I9" i="6"/>
  <c r="H20" i="6"/>
  <c r="H18" i="6"/>
  <c r="H17" i="6"/>
  <c r="H16" i="6"/>
  <c r="H15" i="6"/>
  <c r="H14" i="6"/>
  <c r="H13" i="6"/>
  <c r="H12" i="6"/>
  <c r="H11" i="6"/>
  <c r="H10" i="6"/>
  <c r="H11" i="7" l="1"/>
  <c r="H9" i="6"/>
  <c r="H30" i="5" l="1"/>
  <c r="H28" i="5"/>
  <c r="H25" i="5"/>
  <c r="H45" i="5" l="1"/>
  <c r="H39" i="5"/>
  <c r="H34" i="5"/>
  <c r="H35" i="5"/>
  <c r="H37" i="5"/>
  <c r="H75" i="5" l="1"/>
  <c r="H16" i="5"/>
  <c r="H15" i="5"/>
  <c r="H14" i="5"/>
  <c r="H11" i="5"/>
  <c r="H10" i="5" l="1"/>
  <c r="H18" i="5"/>
  <c r="H67" i="5"/>
  <c r="H13" i="5"/>
  <c r="H20" i="5"/>
  <c r="H12" i="5"/>
  <c r="H17" i="5"/>
  <c r="H9" i="5" l="1"/>
</calcChain>
</file>

<file path=xl/sharedStrings.xml><?xml version="1.0" encoding="utf-8"?>
<sst xmlns="http://schemas.openxmlformats.org/spreadsheetml/2006/main" count="619" uniqueCount="118">
  <si>
    <t>Код бюджетной классификации</t>
  </si>
  <si>
    <t>Общий объем расходов</t>
  </si>
  <si>
    <t>(тыс.руб.)</t>
  </si>
  <si>
    <t>ГРБС</t>
  </si>
  <si>
    <t>РЗПР</t>
  </si>
  <si>
    <t>ЦСР</t>
  </si>
  <si>
    <t>0801</t>
  </si>
  <si>
    <t>081</t>
  </si>
  <si>
    <t>0802</t>
  </si>
  <si>
    <t>Сроки реализации</t>
  </si>
  <si>
    <t>2014г.</t>
  </si>
  <si>
    <t>2014г. 2020г.</t>
  </si>
  <si>
    <t>2015г. 2020г.</t>
  </si>
  <si>
    <t>Основное мероприятие 5</t>
  </si>
  <si>
    <t>Всего по программе:</t>
  </si>
  <si>
    <t>Основное мероприятие 6</t>
  </si>
  <si>
    <t>Статус</t>
  </si>
  <si>
    <t>Муниципальная программа</t>
  </si>
  <si>
    <t>Основное мероприятие 1</t>
  </si>
  <si>
    <t>Основное мероприятие 3</t>
  </si>
  <si>
    <t>Основное мероприятие 4</t>
  </si>
  <si>
    <t>Наименование муниципальной программы, подпрограммы, основного мероприятия</t>
  </si>
  <si>
    <t xml:space="preserve">МКУ "Отдел культуры администрации Александровского района" </t>
  </si>
  <si>
    <t>0804</t>
  </si>
  <si>
    <t>02 0 02 70090</t>
  </si>
  <si>
    <t>02 0 04 70100</t>
  </si>
  <si>
    <t>02 0 01 60110</t>
  </si>
  <si>
    <t>02 0 01 70130</t>
  </si>
  <si>
    <t>02 0 01 70080</t>
  </si>
  <si>
    <t>02 0 01 60040</t>
  </si>
  <si>
    <t>02 0 03 70110</t>
  </si>
  <si>
    <t>02 0 09 60060</t>
  </si>
  <si>
    <t>02 0 09 60100</t>
  </si>
  <si>
    <t>02 0 06 90190</t>
  </si>
  <si>
    <t>02 0 08 90390</t>
  </si>
  <si>
    <t>02 0 09 90030</t>
  </si>
  <si>
    <t>Основное мероприятие 1 «Развитие отрасли культура»</t>
  </si>
  <si>
    <t>всего, в том числе</t>
  </si>
  <si>
    <t>местный бюджет</t>
  </si>
  <si>
    <t>Х</t>
  </si>
  <si>
    <t>Основное мероприятие 2 "Развитие библиотечного обслуживания"</t>
  </si>
  <si>
    <t xml:space="preserve">Основное мероприятие 2 </t>
  </si>
  <si>
    <t>Основное мероприятие 4 "Предоставление услуг в сфере кинообслуживания и кинопроката"</t>
  </si>
  <si>
    <t>Основное мероприятие 3 "Развитие музейного обслуживания"</t>
  </si>
  <si>
    <t>Основное мероприятие 5 "Развитие инфраструктуры и укрепление материально технической базы учреждений культуры"</t>
  </si>
  <si>
    <t>Мероприятие 1 Развитие библиотечного обслуживания</t>
  </si>
  <si>
    <t>Мероприятие 1 Развитие музейного обслуживания</t>
  </si>
  <si>
    <t>Мероприятие 1 Предоставление услуг в сфере кинообслуживания и кинопроката</t>
  </si>
  <si>
    <t>Мероприятие 1 Развитие инфраструктуры и укрепление материально технической базы учреждений культуры</t>
  </si>
  <si>
    <t>Основное мероприятие 6 "Обеспечение безопасности подведомственных учреждений"</t>
  </si>
  <si>
    <t>Мероприятие 1 «Проведение мероприятий по организации безопасности в учреждениях культуры».</t>
  </si>
  <si>
    <t>Основное мероприятие 7</t>
  </si>
  <si>
    <t>0200720050</t>
  </si>
  <si>
    <t>Основное мероприятие 7 «Меры социальной поддержки отдельных категорий граждан, работающих и проживающих в сельской местности»</t>
  </si>
  <si>
    <t>Мероприятие 1 Социальные выплаты гражданам, кроме публичных нормативных социальных выплат</t>
  </si>
  <si>
    <t>Основное мероприятие 8</t>
  </si>
  <si>
    <t>Мероприятие 1 "Организация и проведение мероприятий в сфере культуры и кинематографии"</t>
  </si>
  <si>
    <t>Основное мероприятие 8 "Организация и проведение мероприятий в сфере культуры и кинематографии"</t>
  </si>
  <si>
    <t>Основное мероприятие 9</t>
  </si>
  <si>
    <t>Основное мероприятие 9 "Обеспечение деятельности в сфере культуры"</t>
  </si>
  <si>
    <t>"Развитие культуры Александровского района" на 2014-2020 годы.</t>
  </si>
  <si>
    <t>Мероприятие 1 Выполнение полномочий поселений по созданию условий для организации досуга и обеспечения жителей поселения услугами организаций культуры</t>
  </si>
  <si>
    <t>Мероприятие 2 Выполнение полномочий поселений по  созданию условий для организации досуга и обеспечения жителей поселения услугами организаций культуры МАУ «Культурно-досуговым центром»</t>
  </si>
  <si>
    <t>Мероприятие 3 Обеспечение жителей района услугами  культуры МАУ "Централизованная межпоселенческая клубная система"</t>
  </si>
  <si>
    <t>Мероприятие 4 Обеспечение деятельности МАУ «Культурно-досуговый центр»</t>
  </si>
  <si>
    <t>Мероприятие 1 Центральный аппарат</t>
  </si>
  <si>
    <t>02 0 09 10020</t>
  </si>
  <si>
    <t>Главный распорядитель бюджетных средств</t>
  </si>
  <si>
    <t>Расходы (тыс. рублей)</t>
  </si>
  <si>
    <t>Утверждено сводной бюджетной росписью на 1 января отчетного года</t>
  </si>
  <si>
    <t>Утверждено сводной бюджетной росписью на отчетную дату</t>
  </si>
  <si>
    <t>Утверждено в муници-пальной программе на отчетную дату</t>
  </si>
  <si>
    <t>кассовое исполнение</t>
  </si>
  <si>
    <t>ОТЧЕТ</t>
  </si>
  <si>
    <t>об использовании бюджетных ассигнований местного</t>
  </si>
  <si>
    <t xml:space="preserve">бюджета на реализацию муниципальной программы </t>
  </si>
  <si>
    <t>«Развитие культуры Александровского района на 2014 – 2020 годы».</t>
  </si>
  <si>
    <t>"Развитие системы образования Александровского района» на 2014–2020 годы"</t>
  </si>
  <si>
    <t>"Развитие системы образования Александровского района» на 2014–2020 годы" Подпрограмма "Дети Оренбуржья в Александровском районе Оренбургской области" на 2014-2020 годы"</t>
  </si>
  <si>
    <t>Основное мероприятие 1 Организация отдыха и оздоровление детей</t>
  </si>
  <si>
    <t xml:space="preserve"> "Совершенствование муниципального управления и профилактика правонарушений</t>
  </si>
  <si>
    <t xml:space="preserve"> на территории Александровского района" на 2014-2020 годы</t>
  </si>
  <si>
    <t>Мероприятие 5 Выплата денежного поощрения лучшим муниципальным учреждениям культуры, находящимся на территориях сельских поселений.</t>
  </si>
  <si>
    <t>Мероприятие 6 Выплата денежного поощрения лучшим работникам учреждений культуры, находящимся на территориях сельских поселений.</t>
  </si>
  <si>
    <t>02 0 01 51470</t>
  </si>
  <si>
    <t>02 0 01 51480</t>
  </si>
  <si>
    <t>Мероприятие 2 Выполнение  полномочий поселений по обеспечению деятельности аппарата управления отдела культуры</t>
  </si>
  <si>
    <t>Мероприятие 3 Финансовое обеспечение муниципального казенного учреждения по обеспечению деятельности учреждений культуры</t>
  </si>
  <si>
    <t>Мероприятие 4 Выполнение полномочий поселений по  созданию условий для организации досуга и обеспечения жителей поселения услугами организаций культуры  МКУ «Центр по обеспечению деятельности учреждений культуры»</t>
  </si>
  <si>
    <t>Ответствен-ный исполнитель, соисполни-тели, участники</t>
  </si>
  <si>
    <t>0707</t>
  </si>
  <si>
    <t>01 5 01 90130</t>
  </si>
  <si>
    <t xml:space="preserve">"Совершенствование муниципального управления и профилактика правонарушений на территории Александровского района" на 2014-2020 годы" </t>
  </si>
  <si>
    <t xml:space="preserve">Подпрограмма "Профилактика правонарушений и предупреждение ассоциальных явлений на территории Александровского района" на 2014-2020 годы Основное мероприятие 1 Мероприятия по профилактике алкоголизма и наркомании на территории Александровского района </t>
  </si>
  <si>
    <t>06 2 03 90160</t>
  </si>
  <si>
    <t>Основное мероприятие 10</t>
  </si>
  <si>
    <t>Основное мероприятие 10  "Повышение заработной платы работников муниципальных учреждений культуры"</t>
  </si>
  <si>
    <t>Мероприятие 1 "Повышение заработной платы работников муниципальных учреждений культуры"</t>
  </si>
  <si>
    <t>02 0 10 S1030</t>
  </si>
  <si>
    <t>02 0 02 L5190</t>
  </si>
  <si>
    <t>02 0 05 90660</t>
  </si>
  <si>
    <t>02 0 05 L4670</t>
  </si>
  <si>
    <t xml:space="preserve"> «Энергосбережение и повышение энергетической эффективности</t>
  </si>
  <si>
    <t>в муниципальном образовании Александровский район Оренбургской области» на 2018-2022 годы</t>
  </si>
  <si>
    <t>«Энергосбережение и повышение энергетической эффективности в муниципальном образовании Александровский район Оренбургской области» на 2018-2022 годы</t>
  </si>
  <si>
    <t>"Осуществление технических мероприятий направленных на увеличение  показателей энергосбережения и повышения энергоэффективности"</t>
  </si>
  <si>
    <t>за 1 полугодие 2018 год.</t>
  </si>
  <si>
    <t>Начальник отдела культуры ______________________________ С.В. Попова</t>
  </si>
  <si>
    <t>Процент исполнения</t>
  </si>
  <si>
    <t>Основное мероприятие 11</t>
  </si>
  <si>
    <t>Основное мероприятие 11  "Подключение муниципальных общедоступных библиотек к информационно-телекоммуникационной сети "Интернет"</t>
  </si>
  <si>
    <t>Основное мероприятие 12</t>
  </si>
  <si>
    <t>Основное мероприятие 12  "Налог на имущество организаций в сфере культуры"</t>
  </si>
  <si>
    <t>02 0 11 L5190</t>
  </si>
  <si>
    <t>02 0 12 90730</t>
  </si>
  <si>
    <t>за 9 месяцев 2018 год.</t>
  </si>
  <si>
    <t>0703</t>
  </si>
  <si>
    <t>за 9 месяцев 2018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</si>
</sst>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8">
    <xf numFmtId="0" fontId="0" fillId="0" borderId="0" xfId="0"/>
    <xf numFmtId="0" fontId="0" fillId="0" borderId="0" xfId="0" applyFill="1"/>
    <xf numFmtId="0" fontId="1" fillId="0" borderId="9" xfId="0" applyFont="1" applyFill="1" applyBorder="1" applyAlignment="1">
      <alignment horizontal="center" vertical="center" wrapText="1"/>
    </xf>
    <xf numFmtId="0" fontId="4" fillId="0" borderId="0" xfId="0" applyFont="1" applyFill="1"/>
    <xf numFmtId="0" fontId="3" fillId="0" borderId="1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top"/>
    </xf>
    <xf numFmtId="0" fontId="1" fillId="0" borderId="9" xfId="0" applyFont="1" applyFill="1" applyBorder="1" applyAlignment="1">
      <alignment horizontal="center" vertical="top"/>
    </xf>
    <xf numFmtId="0" fontId="11" fillId="0" borderId="0" xfId="0" applyFont="1"/>
    <xf numFmtId="0" fontId="2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164" fontId="11" fillId="0" borderId="9" xfId="0" applyNumberFormat="1" applyFont="1" applyBorder="1" applyAlignment="1">
      <alignment vertical="center"/>
    </xf>
    <xf numFmtId="164" fontId="0" fillId="0" borderId="9" xfId="0" applyNumberFormat="1" applyBorder="1" applyAlignment="1">
      <alignment vertical="center"/>
    </xf>
    <xf numFmtId="164" fontId="0" fillId="0" borderId="9" xfId="0" applyNumberFormat="1" applyFill="1" applyBorder="1" applyAlignment="1">
      <alignment vertical="center"/>
    </xf>
    <xf numFmtId="164" fontId="4" fillId="0" borderId="9" xfId="0" applyNumberFormat="1" applyFont="1" applyFill="1" applyBorder="1" applyAlignment="1">
      <alignment vertical="center"/>
    </xf>
    <xf numFmtId="164" fontId="12" fillId="0" borderId="9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vertical="center"/>
    </xf>
    <xf numFmtId="164" fontId="4" fillId="0" borderId="2" xfId="0" applyNumberFormat="1" applyFont="1" applyFill="1" applyBorder="1" applyAlignment="1">
      <alignment vertical="center"/>
    </xf>
    <xf numFmtId="164" fontId="0" fillId="0" borderId="2" xfId="0" applyNumberForma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15" xfId="0" applyFont="1" applyBorder="1" applyAlignment="1">
      <alignment horizontal="center" vertical="center"/>
    </xf>
    <xf numFmtId="0" fontId="0" fillId="0" borderId="13" xfId="0" applyBorder="1" applyAlignment="1"/>
    <xf numFmtId="0" fontId="0" fillId="0" borderId="14" xfId="0" applyBorder="1" applyAlignment="1"/>
    <xf numFmtId="0" fontId="1" fillId="0" borderId="1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2" fillId="0" borderId="13" xfId="0" applyFont="1" applyFill="1" applyBorder="1" applyAlignment="1">
      <alignment horizontal="center" vertical="top" wrapText="1"/>
    </xf>
    <xf numFmtId="0" fontId="0" fillId="0" borderId="12" xfId="0" applyBorder="1" applyAlignment="1"/>
    <xf numFmtId="0" fontId="2" fillId="0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6" fillId="0" borderId="9" xfId="0" applyFont="1" applyFill="1" applyBorder="1" applyAlignment="1">
      <alignment vertical="top" wrapText="1"/>
    </xf>
    <xf numFmtId="0" fontId="7" fillId="0" borderId="9" xfId="0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7" xfId="0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49" fontId="1" fillId="0" borderId="9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7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7" xfId="0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0" fillId="0" borderId="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0" fillId="0" borderId="7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vertical="center"/>
    </xf>
    <xf numFmtId="164" fontId="0" fillId="0" borderId="9" xfId="0" applyNumberFormat="1" applyBorder="1" applyAlignment="1">
      <alignment vertical="center"/>
    </xf>
    <xf numFmtId="0" fontId="5" fillId="0" borderId="9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center" wrapText="1"/>
    </xf>
    <xf numFmtId="0" fontId="0" fillId="0" borderId="9" xfId="0" applyFill="1" applyBorder="1" applyAlignment="1">
      <alignment vertical="top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2" fillId="0" borderId="2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top" wrapText="1"/>
    </xf>
    <xf numFmtId="49" fontId="2" fillId="0" borderId="7" xfId="0" applyNumberFormat="1" applyFont="1" applyFill="1" applyBorder="1" applyAlignment="1">
      <alignment horizontal="center" vertical="top" wrapText="1"/>
    </xf>
    <xf numFmtId="49" fontId="2" fillId="0" borderId="9" xfId="0" applyNumberFormat="1" applyFont="1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/>
    </xf>
    <xf numFmtId="0" fontId="0" fillId="0" borderId="2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5"/>
  <sheetViews>
    <sheetView zoomScale="85" zoomScaleNormal="85" zoomScaleSheetLayoutView="100" workbookViewId="0">
      <selection activeCell="J11" sqref="J11:J22"/>
    </sheetView>
  </sheetViews>
  <sheetFormatPr defaultRowHeight="14.4" x14ac:dyDescent="0.3"/>
  <cols>
    <col min="1" max="1" width="13.33203125" customWidth="1"/>
    <col min="2" max="2" width="29.88671875" customWidth="1"/>
    <col min="3" max="3" width="18.44140625" customWidth="1"/>
    <col min="4" max="4" width="7.6640625" customWidth="1"/>
    <col min="5" max="5" width="8.33203125" customWidth="1"/>
    <col min="6" max="6" width="11" customWidth="1"/>
    <col min="7" max="8" width="0.109375" hidden="1" customWidth="1"/>
    <col min="9" max="9" width="22.77734375" customWidth="1"/>
    <col min="10" max="11" width="16" customWidth="1"/>
    <col min="12" max="12" width="15.6640625" customWidth="1"/>
    <col min="13" max="13" width="14.33203125" customWidth="1"/>
  </cols>
  <sheetData>
    <row r="2" spans="1:13" ht="16.5" customHeight="1" x14ac:dyDescent="0.3">
      <c r="A2" s="128" t="s">
        <v>73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spans="1:13" ht="15" customHeight="1" x14ac:dyDescent="0.3">
      <c r="A3" s="130" t="s">
        <v>74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</row>
    <row r="4" spans="1:13" ht="15" customHeight="1" x14ac:dyDescent="0.3">
      <c r="A4" s="132" t="s">
        <v>75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4"/>
    </row>
    <row r="5" spans="1:13" ht="15" customHeight="1" x14ac:dyDescent="0.3">
      <c r="A5" s="135" t="s">
        <v>102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7"/>
    </row>
    <row r="6" spans="1:13" ht="15" customHeight="1" x14ac:dyDescent="0.3">
      <c r="A6" s="138" t="s">
        <v>103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</row>
    <row r="7" spans="1:13" ht="17.399999999999999" x14ac:dyDescent="0.3">
      <c r="A7" s="125" t="s">
        <v>106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7"/>
    </row>
    <row r="8" spans="1:13" ht="17.399999999999999" x14ac:dyDescent="0.3">
      <c r="A8" s="123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</row>
    <row r="9" spans="1:13" ht="40.799999999999997" customHeight="1" x14ac:dyDescent="0.3">
      <c r="A9" s="120" t="s">
        <v>16</v>
      </c>
      <c r="B9" s="120" t="s">
        <v>21</v>
      </c>
      <c r="C9" s="120" t="s">
        <v>67</v>
      </c>
      <c r="D9" s="120" t="s">
        <v>0</v>
      </c>
      <c r="E9" s="120"/>
      <c r="F9" s="120"/>
      <c r="G9" s="124" t="s">
        <v>9</v>
      </c>
      <c r="H9" s="72" t="s">
        <v>1</v>
      </c>
      <c r="I9" s="124" t="s">
        <v>68</v>
      </c>
      <c r="J9" s="124"/>
      <c r="K9" s="124"/>
      <c r="L9" s="124"/>
    </row>
    <row r="10" spans="1:13" ht="106.8" customHeight="1" x14ac:dyDescent="0.3">
      <c r="A10" s="121"/>
      <c r="B10" s="120"/>
      <c r="C10" s="120"/>
      <c r="D10" s="72" t="s">
        <v>3</v>
      </c>
      <c r="E10" s="72" t="s">
        <v>4</v>
      </c>
      <c r="F10" s="72" t="s">
        <v>5</v>
      </c>
      <c r="G10" s="124"/>
      <c r="H10" s="72" t="s">
        <v>2</v>
      </c>
      <c r="I10" s="72" t="s">
        <v>69</v>
      </c>
      <c r="J10" s="72" t="s">
        <v>70</v>
      </c>
      <c r="K10" s="28" t="s">
        <v>71</v>
      </c>
      <c r="L10" s="72" t="s">
        <v>72</v>
      </c>
    </row>
    <row r="11" spans="1:13" ht="75.599999999999994" customHeight="1" x14ac:dyDescent="0.3">
      <c r="A11" s="117" t="s">
        <v>17</v>
      </c>
      <c r="B11" s="116" t="s">
        <v>104</v>
      </c>
      <c r="C11" s="120" t="s">
        <v>14</v>
      </c>
      <c r="D11" s="120" t="s">
        <v>39</v>
      </c>
      <c r="E11" s="122" t="s">
        <v>39</v>
      </c>
      <c r="F11" s="120" t="s">
        <v>39</v>
      </c>
      <c r="G11" s="70" t="s">
        <v>11</v>
      </c>
      <c r="H11" s="70" t="e">
        <f>I11+J11+#REF!+K11+L11+#REF!+#REF!</f>
        <v>#REF!</v>
      </c>
      <c r="I11" s="113">
        <f>I23</f>
        <v>50</v>
      </c>
      <c r="J11" s="113">
        <f>J23</f>
        <v>50</v>
      </c>
      <c r="K11" s="113">
        <f>K23</f>
        <v>50</v>
      </c>
      <c r="L11" s="113">
        <f>L23</f>
        <v>0</v>
      </c>
    </row>
    <row r="12" spans="1:13" ht="1.95" hidden="1" customHeight="1" thickBot="1" x14ac:dyDescent="0.35">
      <c r="A12" s="118"/>
      <c r="B12" s="116"/>
      <c r="C12" s="121"/>
      <c r="D12" s="120"/>
      <c r="E12" s="122"/>
      <c r="F12" s="120"/>
      <c r="G12" s="73" t="s">
        <v>11</v>
      </c>
      <c r="H12" s="70" t="e">
        <f>I12+J12+#REF!+K12+L12+#REF!+#REF!</f>
        <v>#REF!</v>
      </c>
      <c r="I12" s="114"/>
      <c r="J12" s="114"/>
      <c r="K12" s="114"/>
      <c r="L12" s="114"/>
    </row>
    <row r="13" spans="1:13" ht="21" hidden="1" customHeight="1" thickBot="1" x14ac:dyDescent="0.35">
      <c r="A13" s="118"/>
      <c r="B13" s="116"/>
      <c r="C13" s="121"/>
      <c r="D13" s="120"/>
      <c r="E13" s="122"/>
      <c r="F13" s="120"/>
      <c r="G13" s="73" t="s">
        <v>10</v>
      </c>
      <c r="H13" s="70" t="e">
        <f>I13+J13+#REF!+K13+L13+#REF!+#REF!</f>
        <v>#REF!</v>
      </c>
      <c r="I13" s="114"/>
      <c r="J13" s="114"/>
      <c r="K13" s="114"/>
      <c r="L13" s="114"/>
    </row>
    <row r="14" spans="1:13" ht="0.6" hidden="1" customHeight="1" thickBot="1" x14ac:dyDescent="0.35">
      <c r="A14" s="118"/>
      <c r="B14" s="116"/>
      <c r="C14" s="121"/>
      <c r="D14" s="120"/>
      <c r="E14" s="122"/>
      <c r="F14" s="120"/>
      <c r="G14" s="73" t="s">
        <v>11</v>
      </c>
      <c r="H14" s="70" t="e">
        <f>I14+J14+#REF!+K14+L14+#REF!+#REF!</f>
        <v>#REF!</v>
      </c>
      <c r="I14" s="114"/>
      <c r="J14" s="114"/>
      <c r="K14" s="114"/>
      <c r="L14" s="114"/>
    </row>
    <row r="15" spans="1:13" ht="6" hidden="1" customHeight="1" thickBot="1" x14ac:dyDescent="0.35">
      <c r="A15" s="118"/>
      <c r="B15" s="116"/>
      <c r="C15" s="121"/>
      <c r="D15" s="120"/>
      <c r="E15" s="122"/>
      <c r="F15" s="120"/>
      <c r="G15" s="73" t="s">
        <v>11</v>
      </c>
      <c r="H15" s="70" t="e">
        <f>I15+J15+#REF!+K15+L15+#REF!+#REF!</f>
        <v>#REF!</v>
      </c>
      <c r="I15" s="114"/>
      <c r="J15" s="114"/>
      <c r="K15" s="114"/>
      <c r="L15" s="114"/>
      <c r="M15" s="1"/>
    </row>
    <row r="16" spans="1:13" ht="0.6" hidden="1" customHeight="1" thickBot="1" x14ac:dyDescent="0.35">
      <c r="A16" s="118"/>
      <c r="B16" s="116"/>
      <c r="C16" s="121"/>
      <c r="D16" s="120"/>
      <c r="E16" s="122"/>
      <c r="F16" s="120"/>
      <c r="G16" s="73" t="s">
        <v>10</v>
      </c>
      <c r="H16" s="70" t="e">
        <f>I16+J16+#REF!+K16+L16+#REF!+#REF!</f>
        <v>#REF!</v>
      </c>
      <c r="I16" s="114"/>
      <c r="J16" s="114"/>
      <c r="K16" s="114"/>
      <c r="L16" s="114"/>
      <c r="M16" s="1"/>
    </row>
    <row r="17" spans="1:13" ht="0.6" hidden="1" customHeight="1" thickBot="1" x14ac:dyDescent="0.35">
      <c r="A17" s="118"/>
      <c r="B17" s="116"/>
      <c r="C17" s="121"/>
      <c r="D17" s="120"/>
      <c r="E17" s="122"/>
      <c r="F17" s="120"/>
      <c r="G17" s="73" t="s">
        <v>10</v>
      </c>
      <c r="H17" s="70" t="e">
        <f>I17+J17+#REF!+K17+L17+#REF!+#REF!</f>
        <v>#REF!</v>
      </c>
      <c r="I17" s="114"/>
      <c r="J17" s="114"/>
      <c r="K17" s="114"/>
      <c r="L17" s="114"/>
      <c r="M17" s="1"/>
    </row>
    <row r="18" spans="1:13" ht="0.6" hidden="1" customHeight="1" x14ac:dyDescent="0.3">
      <c r="A18" s="118"/>
      <c r="B18" s="116"/>
      <c r="C18" s="121"/>
      <c r="D18" s="120"/>
      <c r="E18" s="122"/>
      <c r="F18" s="120"/>
      <c r="G18" s="73" t="s">
        <v>10</v>
      </c>
      <c r="H18" s="70" t="e">
        <f>I18+J18+K18+L18+#REF!+#REF!+#REF!</f>
        <v>#REF!</v>
      </c>
      <c r="I18" s="114"/>
      <c r="J18" s="114"/>
      <c r="K18" s="114"/>
      <c r="L18" s="114"/>
      <c r="M18" s="1"/>
    </row>
    <row r="19" spans="1:13" ht="32.4" customHeight="1" x14ac:dyDescent="0.3">
      <c r="A19" s="118"/>
      <c r="B19" s="116"/>
      <c r="C19" s="121"/>
      <c r="D19" s="120"/>
      <c r="E19" s="122"/>
      <c r="F19" s="120"/>
      <c r="G19" s="73" t="s">
        <v>11</v>
      </c>
      <c r="H19" s="70" t="e">
        <f>I19+J19+#REF!+K19+L19+#REF!+#REF!</f>
        <v>#REF!</v>
      </c>
      <c r="I19" s="114"/>
      <c r="J19" s="114"/>
      <c r="K19" s="114"/>
      <c r="L19" s="114"/>
      <c r="M19" s="1"/>
    </row>
    <row r="20" spans="1:13" ht="198" customHeight="1" x14ac:dyDescent="0.3">
      <c r="A20" s="118"/>
      <c r="B20" s="116"/>
      <c r="C20" s="121"/>
      <c r="D20" s="120"/>
      <c r="E20" s="122"/>
      <c r="F20" s="120"/>
      <c r="G20" s="73" t="s">
        <v>11</v>
      </c>
      <c r="H20" s="70" t="e">
        <f>I20+J20+#REF!+K20+L20+#REF!+#REF!</f>
        <v>#REF!</v>
      </c>
      <c r="I20" s="114"/>
      <c r="J20" s="114"/>
      <c r="K20" s="114"/>
      <c r="L20" s="114"/>
      <c r="M20" s="1"/>
    </row>
    <row r="21" spans="1:13" ht="46.8" hidden="1" customHeight="1" x14ac:dyDescent="0.3">
      <c r="A21" s="118"/>
      <c r="B21" s="116"/>
      <c r="C21" s="121"/>
      <c r="D21" s="120"/>
      <c r="E21" s="122"/>
      <c r="F21" s="120"/>
      <c r="G21" s="73"/>
      <c r="H21" s="70"/>
      <c r="I21" s="114"/>
      <c r="J21" s="114"/>
      <c r="K21" s="114"/>
      <c r="L21" s="114"/>
      <c r="M21" s="1"/>
    </row>
    <row r="22" spans="1:13" ht="33" hidden="1" customHeight="1" thickBot="1" x14ac:dyDescent="0.35">
      <c r="A22" s="119"/>
      <c r="B22" s="116"/>
      <c r="C22" s="121"/>
      <c r="D22" s="120"/>
      <c r="E22" s="122"/>
      <c r="F22" s="120"/>
      <c r="G22" s="73" t="s">
        <v>11</v>
      </c>
      <c r="H22" s="70" t="e">
        <f>I22+J22+#REF!+K22+L22+#REF!+#REF!</f>
        <v>#REF!</v>
      </c>
      <c r="I22" s="114"/>
      <c r="J22" s="114"/>
      <c r="K22" s="114"/>
      <c r="L22" s="114"/>
      <c r="M22" s="1"/>
    </row>
    <row r="23" spans="1:13" ht="34.950000000000003" customHeight="1" x14ac:dyDescent="0.3">
      <c r="A23" s="115" t="s">
        <v>18</v>
      </c>
      <c r="B23" s="116" t="s">
        <v>105</v>
      </c>
      <c r="C23" s="29" t="s">
        <v>37</v>
      </c>
      <c r="D23" s="29" t="s">
        <v>39</v>
      </c>
      <c r="E23" s="29" t="s">
        <v>39</v>
      </c>
      <c r="F23" s="29" t="s">
        <v>39</v>
      </c>
      <c r="G23" s="70"/>
      <c r="H23" s="70"/>
      <c r="I23" s="31">
        <f>I24</f>
        <v>50</v>
      </c>
      <c r="J23" s="31">
        <f>J24</f>
        <v>50</v>
      </c>
      <c r="K23" s="31">
        <f>K24</f>
        <v>50</v>
      </c>
      <c r="L23" s="31">
        <f>L24</f>
        <v>0</v>
      </c>
      <c r="M23" s="26"/>
    </row>
    <row r="24" spans="1:13" ht="222.6" customHeight="1" x14ac:dyDescent="0.3">
      <c r="A24" s="115"/>
      <c r="B24" s="116"/>
      <c r="C24" s="73" t="s">
        <v>38</v>
      </c>
      <c r="D24" s="35" t="s">
        <v>7</v>
      </c>
      <c r="E24" s="35" t="s">
        <v>6</v>
      </c>
      <c r="F24" s="35" t="s">
        <v>94</v>
      </c>
      <c r="G24" s="73"/>
      <c r="H24" s="70"/>
      <c r="I24" s="33">
        <v>50</v>
      </c>
      <c r="J24" s="33">
        <v>50</v>
      </c>
      <c r="K24" s="33">
        <v>50</v>
      </c>
      <c r="L24" s="33">
        <v>0</v>
      </c>
      <c r="M24" s="3"/>
    </row>
    <row r="25" spans="1:13" ht="12" hidden="1" customHeight="1" x14ac:dyDescent="0.3">
      <c r="A25" s="115"/>
      <c r="B25" s="73"/>
      <c r="C25" s="71"/>
      <c r="D25" s="35"/>
      <c r="E25" s="35"/>
      <c r="F25" s="35"/>
      <c r="G25" s="73"/>
      <c r="H25" s="70"/>
      <c r="I25" s="36"/>
      <c r="J25" s="36"/>
      <c r="K25" s="36"/>
      <c r="L25" s="36"/>
      <c r="M25" s="3"/>
    </row>
  </sheetData>
  <mergeCells count="25">
    <mergeCell ref="A7:L7"/>
    <mergeCell ref="A2:L2"/>
    <mergeCell ref="A3:L3"/>
    <mergeCell ref="A4:L4"/>
    <mergeCell ref="A5:L5"/>
    <mergeCell ref="A6:L6"/>
    <mergeCell ref="A8:L8"/>
    <mergeCell ref="A9:A10"/>
    <mergeCell ref="B9:B10"/>
    <mergeCell ref="C9:C10"/>
    <mergeCell ref="D9:F9"/>
    <mergeCell ref="G9:G10"/>
    <mergeCell ref="I9:L9"/>
    <mergeCell ref="I11:I22"/>
    <mergeCell ref="J11:J22"/>
    <mergeCell ref="K11:K22"/>
    <mergeCell ref="L11:L22"/>
    <mergeCell ref="A23:A25"/>
    <mergeCell ref="B23:B24"/>
    <mergeCell ref="A11:A22"/>
    <mergeCell ref="B11:B22"/>
    <mergeCell ref="C11:C22"/>
    <mergeCell ref="D11:D22"/>
    <mergeCell ref="E11:E22"/>
    <mergeCell ref="F11:F22"/>
  </mergeCells>
  <pageMargins left="0.7" right="0.7" top="0.75" bottom="0.75" header="0.3" footer="0.3"/>
  <pageSetup paperSize="9"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5"/>
  <sheetViews>
    <sheetView zoomScale="70" zoomScaleNormal="70" zoomScaleSheetLayoutView="100" workbookViewId="0">
      <selection activeCell="A8" sqref="A8:L8"/>
    </sheetView>
  </sheetViews>
  <sheetFormatPr defaultRowHeight="14.4" x14ac:dyDescent="0.3"/>
  <cols>
    <col min="1" max="1" width="13.33203125" customWidth="1"/>
    <col min="2" max="2" width="29.88671875" customWidth="1"/>
    <col min="3" max="3" width="18.44140625" customWidth="1"/>
    <col min="4" max="4" width="7.6640625" customWidth="1"/>
    <col min="5" max="5" width="8.33203125" customWidth="1"/>
    <col min="6" max="6" width="11" customWidth="1"/>
    <col min="7" max="8" width="0.109375" hidden="1" customWidth="1"/>
    <col min="9" max="9" width="22.77734375" customWidth="1"/>
    <col min="10" max="11" width="16" customWidth="1"/>
    <col min="12" max="12" width="15.6640625" customWidth="1"/>
    <col min="13" max="13" width="14.33203125" customWidth="1"/>
  </cols>
  <sheetData>
    <row r="2" spans="1:13" ht="16.5" customHeight="1" x14ac:dyDescent="0.3">
      <c r="A2" s="128" t="s">
        <v>73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spans="1:13" ht="15" customHeight="1" x14ac:dyDescent="0.3">
      <c r="A3" s="130" t="s">
        <v>74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</row>
    <row r="4" spans="1:13" ht="15" customHeight="1" x14ac:dyDescent="0.3">
      <c r="A4" s="132" t="s">
        <v>75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4"/>
    </row>
    <row r="5" spans="1:13" ht="15" customHeight="1" x14ac:dyDescent="0.3">
      <c r="A5" s="135" t="s">
        <v>80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7"/>
    </row>
    <row r="6" spans="1:13" ht="15" customHeight="1" x14ac:dyDescent="0.3">
      <c r="A6" s="138" t="s">
        <v>81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</row>
    <row r="7" spans="1:13" ht="17.399999999999999" x14ac:dyDescent="0.3">
      <c r="A7" s="125" t="s">
        <v>117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7"/>
    </row>
    <row r="8" spans="1:13" ht="17.399999999999999" x14ac:dyDescent="0.3">
      <c r="A8" s="123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</row>
    <row r="9" spans="1:13" ht="40.799999999999997" customHeight="1" x14ac:dyDescent="0.3">
      <c r="A9" s="120" t="s">
        <v>16</v>
      </c>
      <c r="B9" s="120" t="s">
        <v>21</v>
      </c>
      <c r="C9" s="120" t="s">
        <v>67</v>
      </c>
      <c r="D9" s="120" t="s">
        <v>0</v>
      </c>
      <c r="E9" s="120"/>
      <c r="F9" s="120"/>
      <c r="G9" s="124" t="s">
        <v>9</v>
      </c>
      <c r="H9" s="27" t="s">
        <v>1</v>
      </c>
      <c r="I9" s="124" t="s">
        <v>68</v>
      </c>
      <c r="J9" s="124"/>
      <c r="K9" s="124"/>
      <c r="L9" s="124"/>
    </row>
    <row r="10" spans="1:13" ht="106.8" customHeight="1" x14ac:dyDescent="0.3">
      <c r="A10" s="121"/>
      <c r="B10" s="120"/>
      <c r="C10" s="120"/>
      <c r="D10" s="27" t="s">
        <v>3</v>
      </c>
      <c r="E10" s="27" t="s">
        <v>4</v>
      </c>
      <c r="F10" s="27" t="s">
        <v>5</v>
      </c>
      <c r="G10" s="124"/>
      <c r="H10" s="27" t="s">
        <v>2</v>
      </c>
      <c r="I10" s="27" t="s">
        <v>69</v>
      </c>
      <c r="J10" s="27" t="s">
        <v>70</v>
      </c>
      <c r="K10" s="28" t="s">
        <v>71</v>
      </c>
      <c r="L10" s="27" t="s">
        <v>72</v>
      </c>
    </row>
    <row r="11" spans="1:13" ht="75.599999999999994" customHeight="1" x14ac:dyDescent="0.3">
      <c r="A11" s="117" t="s">
        <v>17</v>
      </c>
      <c r="B11" s="116" t="s">
        <v>92</v>
      </c>
      <c r="C11" s="120" t="s">
        <v>14</v>
      </c>
      <c r="D11" s="120" t="s">
        <v>39</v>
      </c>
      <c r="E11" s="122" t="s">
        <v>39</v>
      </c>
      <c r="F11" s="120" t="s">
        <v>39</v>
      </c>
      <c r="G11" s="50" t="s">
        <v>11</v>
      </c>
      <c r="H11" s="50" t="e">
        <f>I11+J11+#REF!+K11+L11+#REF!+#REF!</f>
        <v>#REF!</v>
      </c>
      <c r="I11" s="113">
        <f>I23</f>
        <v>20</v>
      </c>
      <c r="J11" s="113">
        <f>J23</f>
        <v>20</v>
      </c>
      <c r="K11" s="113">
        <f>K23</f>
        <v>20</v>
      </c>
      <c r="L11" s="113">
        <f>L23</f>
        <v>20</v>
      </c>
    </row>
    <row r="12" spans="1:13" ht="1.95" hidden="1" customHeight="1" thickBot="1" x14ac:dyDescent="0.35">
      <c r="A12" s="118"/>
      <c r="B12" s="116"/>
      <c r="C12" s="121"/>
      <c r="D12" s="120"/>
      <c r="E12" s="122"/>
      <c r="F12" s="120"/>
      <c r="G12" s="48" t="s">
        <v>11</v>
      </c>
      <c r="H12" s="50" t="e">
        <f>I12+J12+#REF!+K12+L12+#REF!+#REF!</f>
        <v>#REF!</v>
      </c>
      <c r="I12" s="114"/>
      <c r="J12" s="114"/>
      <c r="K12" s="114"/>
      <c r="L12" s="114"/>
    </row>
    <row r="13" spans="1:13" ht="21" hidden="1" customHeight="1" thickBot="1" x14ac:dyDescent="0.35">
      <c r="A13" s="118"/>
      <c r="B13" s="116"/>
      <c r="C13" s="121"/>
      <c r="D13" s="120"/>
      <c r="E13" s="122"/>
      <c r="F13" s="120"/>
      <c r="G13" s="48" t="s">
        <v>10</v>
      </c>
      <c r="H13" s="50" t="e">
        <f>I13+J13+#REF!+K13+L13+#REF!+#REF!</f>
        <v>#REF!</v>
      </c>
      <c r="I13" s="114"/>
      <c r="J13" s="114"/>
      <c r="K13" s="114"/>
      <c r="L13" s="114"/>
    </row>
    <row r="14" spans="1:13" ht="0.6" hidden="1" customHeight="1" thickBot="1" x14ac:dyDescent="0.35">
      <c r="A14" s="118"/>
      <c r="B14" s="116"/>
      <c r="C14" s="121"/>
      <c r="D14" s="120"/>
      <c r="E14" s="122"/>
      <c r="F14" s="120"/>
      <c r="G14" s="48" t="s">
        <v>11</v>
      </c>
      <c r="H14" s="50" t="e">
        <f>I14+J14+#REF!+K14+L14+#REF!+#REF!</f>
        <v>#REF!</v>
      </c>
      <c r="I14" s="114"/>
      <c r="J14" s="114"/>
      <c r="K14" s="114"/>
      <c r="L14" s="114"/>
    </row>
    <row r="15" spans="1:13" ht="6" hidden="1" customHeight="1" thickBot="1" x14ac:dyDescent="0.35">
      <c r="A15" s="118"/>
      <c r="B15" s="116"/>
      <c r="C15" s="121"/>
      <c r="D15" s="120"/>
      <c r="E15" s="122"/>
      <c r="F15" s="120"/>
      <c r="G15" s="48" t="s">
        <v>11</v>
      </c>
      <c r="H15" s="50" t="e">
        <f>I15+J15+#REF!+K15+L15+#REF!+#REF!</f>
        <v>#REF!</v>
      </c>
      <c r="I15" s="114"/>
      <c r="J15" s="114"/>
      <c r="K15" s="114"/>
      <c r="L15" s="114"/>
      <c r="M15" s="1"/>
    </row>
    <row r="16" spans="1:13" ht="0.6" hidden="1" customHeight="1" thickBot="1" x14ac:dyDescent="0.35">
      <c r="A16" s="118"/>
      <c r="B16" s="116"/>
      <c r="C16" s="121"/>
      <c r="D16" s="120"/>
      <c r="E16" s="122"/>
      <c r="F16" s="120"/>
      <c r="G16" s="48" t="s">
        <v>10</v>
      </c>
      <c r="H16" s="50" t="e">
        <f>I16+J16+#REF!+K16+L16+#REF!+#REF!</f>
        <v>#REF!</v>
      </c>
      <c r="I16" s="114"/>
      <c r="J16" s="114"/>
      <c r="K16" s="114"/>
      <c r="L16" s="114"/>
      <c r="M16" s="1"/>
    </row>
    <row r="17" spans="1:13" ht="0.6" hidden="1" customHeight="1" thickBot="1" x14ac:dyDescent="0.35">
      <c r="A17" s="118"/>
      <c r="B17" s="116"/>
      <c r="C17" s="121"/>
      <c r="D17" s="120"/>
      <c r="E17" s="122"/>
      <c r="F17" s="120"/>
      <c r="G17" s="48" t="s">
        <v>10</v>
      </c>
      <c r="H17" s="50" t="e">
        <f>I17+J17+#REF!+K17+L17+#REF!+#REF!</f>
        <v>#REF!</v>
      </c>
      <c r="I17" s="114"/>
      <c r="J17" s="114"/>
      <c r="K17" s="114"/>
      <c r="L17" s="114"/>
      <c r="M17" s="1"/>
    </row>
    <row r="18" spans="1:13" ht="0.6" hidden="1" customHeight="1" x14ac:dyDescent="0.3">
      <c r="A18" s="118"/>
      <c r="B18" s="116"/>
      <c r="C18" s="121"/>
      <c r="D18" s="120"/>
      <c r="E18" s="122"/>
      <c r="F18" s="120"/>
      <c r="G18" s="48" t="s">
        <v>10</v>
      </c>
      <c r="H18" s="50" t="e">
        <f>I18+J18+K18+L18+#REF!+#REF!+#REF!</f>
        <v>#REF!</v>
      </c>
      <c r="I18" s="114"/>
      <c r="J18" s="114"/>
      <c r="K18" s="114"/>
      <c r="L18" s="114"/>
      <c r="M18" s="1"/>
    </row>
    <row r="19" spans="1:13" ht="32.4" customHeight="1" x14ac:dyDescent="0.3">
      <c r="A19" s="118"/>
      <c r="B19" s="116"/>
      <c r="C19" s="121"/>
      <c r="D19" s="120"/>
      <c r="E19" s="122"/>
      <c r="F19" s="120"/>
      <c r="G19" s="48" t="s">
        <v>11</v>
      </c>
      <c r="H19" s="50" t="e">
        <f>I19+J19+#REF!+K19+L19+#REF!+#REF!</f>
        <v>#REF!</v>
      </c>
      <c r="I19" s="114"/>
      <c r="J19" s="114"/>
      <c r="K19" s="114"/>
      <c r="L19" s="114"/>
      <c r="M19" s="1"/>
    </row>
    <row r="20" spans="1:13" ht="198" customHeight="1" x14ac:dyDescent="0.3">
      <c r="A20" s="118"/>
      <c r="B20" s="116"/>
      <c r="C20" s="121"/>
      <c r="D20" s="120"/>
      <c r="E20" s="122"/>
      <c r="F20" s="120"/>
      <c r="G20" s="48" t="s">
        <v>11</v>
      </c>
      <c r="H20" s="50" t="e">
        <f>I20+J20+#REF!+K20+L20+#REF!+#REF!</f>
        <v>#REF!</v>
      </c>
      <c r="I20" s="114"/>
      <c r="J20" s="114"/>
      <c r="K20" s="114"/>
      <c r="L20" s="114"/>
      <c r="M20" s="1"/>
    </row>
    <row r="21" spans="1:13" ht="46.8" hidden="1" customHeight="1" x14ac:dyDescent="0.3">
      <c r="A21" s="118"/>
      <c r="B21" s="116"/>
      <c r="C21" s="121"/>
      <c r="D21" s="120"/>
      <c r="E21" s="122"/>
      <c r="F21" s="120"/>
      <c r="G21" s="48"/>
      <c r="H21" s="50"/>
      <c r="I21" s="114"/>
      <c r="J21" s="114"/>
      <c r="K21" s="114"/>
      <c r="L21" s="114"/>
      <c r="M21" s="1"/>
    </row>
    <row r="22" spans="1:13" ht="33" hidden="1" customHeight="1" thickBot="1" x14ac:dyDescent="0.35">
      <c r="A22" s="119"/>
      <c r="B22" s="116"/>
      <c r="C22" s="121"/>
      <c r="D22" s="120"/>
      <c r="E22" s="122"/>
      <c r="F22" s="120"/>
      <c r="G22" s="48" t="s">
        <v>11</v>
      </c>
      <c r="H22" s="50" t="e">
        <f>I22+J22+#REF!+K22+L22+#REF!+#REF!</f>
        <v>#REF!</v>
      </c>
      <c r="I22" s="114"/>
      <c r="J22" s="114"/>
      <c r="K22" s="114"/>
      <c r="L22" s="114"/>
      <c r="M22" s="1"/>
    </row>
    <row r="23" spans="1:13" ht="34.950000000000003" customHeight="1" x14ac:dyDescent="0.3">
      <c r="A23" s="115" t="s">
        <v>18</v>
      </c>
      <c r="B23" s="116" t="s">
        <v>93</v>
      </c>
      <c r="C23" s="29" t="s">
        <v>37</v>
      </c>
      <c r="D23" s="29" t="s">
        <v>39</v>
      </c>
      <c r="E23" s="29" t="s">
        <v>39</v>
      </c>
      <c r="F23" s="29" t="s">
        <v>39</v>
      </c>
      <c r="G23" s="30"/>
      <c r="H23" s="30"/>
      <c r="I23" s="31">
        <f>I24</f>
        <v>20</v>
      </c>
      <c r="J23" s="31">
        <f>J24</f>
        <v>20</v>
      </c>
      <c r="K23" s="31">
        <f>K24</f>
        <v>20</v>
      </c>
      <c r="L23" s="31">
        <f>L24</f>
        <v>20</v>
      </c>
      <c r="M23" s="26"/>
    </row>
    <row r="24" spans="1:13" ht="222.6" customHeight="1" x14ac:dyDescent="0.3">
      <c r="A24" s="115"/>
      <c r="B24" s="116"/>
      <c r="C24" s="32" t="s">
        <v>38</v>
      </c>
      <c r="D24" s="35" t="s">
        <v>7</v>
      </c>
      <c r="E24" s="35" t="s">
        <v>8</v>
      </c>
      <c r="F24" s="35" t="s">
        <v>94</v>
      </c>
      <c r="G24" s="32"/>
      <c r="H24" s="30"/>
      <c r="I24" s="33">
        <v>20</v>
      </c>
      <c r="J24" s="33">
        <v>20</v>
      </c>
      <c r="K24" s="33">
        <v>20</v>
      </c>
      <c r="L24" s="33">
        <v>20</v>
      </c>
      <c r="M24" s="3"/>
    </row>
    <row r="25" spans="1:13" ht="12" hidden="1" customHeight="1" x14ac:dyDescent="0.3">
      <c r="A25" s="115"/>
      <c r="B25" s="32"/>
      <c r="C25" s="34"/>
      <c r="D25" s="35"/>
      <c r="E25" s="35"/>
      <c r="F25" s="35"/>
      <c r="G25" s="32"/>
      <c r="H25" s="30"/>
      <c r="I25" s="36"/>
      <c r="J25" s="36"/>
      <c r="K25" s="36"/>
      <c r="L25" s="36"/>
      <c r="M25" s="3"/>
    </row>
  </sheetData>
  <mergeCells count="25">
    <mergeCell ref="J11:J22"/>
    <mergeCell ref="K11:K22"/>
    <mergeCell ref="L11:L22"/>
    <mergeCell ref="A23:A25"/>
    <mergeCell ref="B23:B24"/>
    <mergeCell ref="B11:B22"/>
    <mergeCell ref="C11:C22"/>
    <mergeCell ref="D11:D22"/>
    <mergeCell ref="E11:E22"/>
    <mergeCell ref="F11:F22"/>
    <mergeCell ref="I11:I22"/>
    <mergeCell ref="A11:A22"/>
    <mergeCell ref="A8:L8"/>
    <mergeCell ref="A9:A10"/>
    <mergeCell ref="B9:B10"/>
    <mergeCell ref="C9:C10"/>
    <mergeCell ref="D9:F9"/>
    <mergeCell ref="G9:G10"/>
    <mergeCell ref="I9:L9"/>
    <mergeCell ref="A2:L2"/>
    <mergeCell ref="A3:L3"/>
    <mergeCell ref="A4:L4"/>
    <mergeCell ref="A5:L5"/>
    <mergeCell ref="A7:L7"/>
    <mergeCell ref="A6:L6"/>
  </mergeCells>
  <pageMargins left="0.7" right="0.7" top="0.75" bottom="0.75" header="0.3" footer="0.3"/>
  <pageSetup paperSize="9" scale="8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zoomScale="85" zoomScaleNormal="85" zoomScaleSheetLayoutView="100" workbookViewId="0">
      <selection activeCell="O9" sqref="O9"/>
    </sheetView>
  </sheetViews>
  <sheetFormatPr defaultRowHeight="14.4" x14ac:dyDescent="0.3"/>
  <cols>
    <col min="1" max="1" width="13.33203125" customWidth="1"/>
    <col min="2" max="2" width="27.21875" customWidth="1"/>
    <col min="3" max="3" width="18.44140625" customWidth="1"/>
    <col min="4" max="4" width="7.6640625" customWidth="1"/>
    <col min="5" max="5" width="8.33203125" customWidth="1"/>
    <col min="6" max="6" width="10.5546875" customWidth="1"/>
    <col min="7" max="8" width="0.109375" hidden="1" customWidth="1"/>
    <col min="9" max="9" width="22.77734375" customWidth="1"/>
    <col min="10" max="11" width="16" customWidth="1"/>
    <col min="12" max="12" width="15.6640625" customWidth="1"/>
    <col min="13" max="13" width="14.33203125" customWidth="1"/>
  </cols>
  <sheetData>
    <row r="1" spans="1:13" ht="16.5" customHeight="1" x14ac:dyDescent="0.3">
      <c r="A1" s="128" t="s">
        <v>73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3" ht="15" customHeight="1" x14ac:dyDescent="0.3">
      <c r="A2" s="130" t="s">
        <v>74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1:13" ht="15" customHeight="1" x14ac:dyDescent="0.3">
      <c r="A3" s="132" t="s">
        <v>75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4"/>
    </row>
    <row r="4" spans="1:13" ht="15" customHeight="1" x14ac:dyDescent="0.3">
      <c r="A4" s="135" t="s">
        <v>77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7"/>
    </row>
    <row r="5" spans="1:13" ht="17.399999999999999" x14ac:dyDescent="0.3">
      <c r="A5" s="125" t="s">
        <v>115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7"/>
    </row>
    <row r="6" spans="1:13" ht="17.399999999999999" x14ac:dyDescent="0.3">
      <c r="A6" s="140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2"/>
    </row>
    <row r="7" spans="1:13" ht="41.25" customHeight="1" x14ac:dyDescent="0.3">
      <c r="A7" s="120" t="s">
        <v>16</v>
      </c>
      <c r="B7" s="120" t="s">
        <v>21</v>
      </c>
      <c r="C7" s="120" t="s">
        <v>67</v>
      </c>
      <c r="D7" s="120" t="s">
        <v>0</v>
      </c>
      <c r="E7" s="120"/>
      <c r="F7" s="120"/>
      <c r="G7" s="124" t="s">
        <v>9</v>
      </c>
      <c r="H7" s="27" t="s">
        <v>1</v>
      </c>
      <c r="I7" s="124" t="s">
        <v>68</v>
      </c>
      <c r="J7" s="124"/>
      <c r="K7" s="124"/>
      <c r="L7" s="124"/>
    </row>
    <row r="8" spans="1:13" ht="111" customHeight="1" x14ac:dyDescent="0.3">
      <c r="A8" s="121"/>
      <c r="B8" s="120"/>
      <c r="C8" s="120"/>
      <c r="D8" s="49" t="s">
        <v>3</v>
      </c>
      <c r="E8" s="49" t="s">
        <v>4</v>
      </c>
      <c r="F8" s="49" t="s">
        <v>5</v>
      </c>
      <c r="G8" s="124"/>
      <c r="H8" s="27" t="s">
        <v>2</v>
      </c>
      <c r="I8" s="27" t="s">
        <v>69</v>
      </c>
      <c r="J8" s="27" t="s">
        <v>70</v>
      </c>
      <c r="K8" s="28" t="s">
        <v>71</v>
      </c>
      <c r="L8" s="27" t="s">
        <v>72</v>
      </c>
    </row>
    <row r="9" spans="1:13" ht="129" customHeight="1" x14ac:dyDescent="0.3">
      <c r="A9" s="115" t="s">
        <v>17</v>
      </c>
      <c r="B9" s="116" t="s">
        <v>78</v>
      </c>
      <c r="C9" s="120" t="s">
        <v>14</v>
      </c>
      <c r="D9" s="120" t="s">
        <v>39</v>
      </c>
      <c r="E9" s="122" t="s">
        <v>39</v>
      </c>
      <c r="F9" s="120" t="s">
        <v>39</v>
      </c>
      <c r="G9" s="50" t="s">
        <v>11</v>
      </c>
      <c r="H9" s="50" t="e">
        <f>I9+J9+#REF!+K9+L9+#REF!+#REF!</f>
        <v>#REF!</v>
      </c>
      <c r="I9" s="113">
        <f>I21</f>
        <v>15</v>
      </c>
      <c r="J9" s="113">
        <f>J21</f>
        <v>82</v>
      </c>
      <c r="K9" s="113">
        <f>K21</f>
        <v>82</v>
      </c>
      <c r="L9" s="113">
        <f>L21</f>
        <v>82</v>
      </c>
    </row>
    <row r="10" spans="1:13" ht="1.95" hidden="1" customHeight="1" thickBot="1" x14ac:dyDescent="0.35">
      <c r="A10" s="143"/>
      <c r="B10" s="116"/>
      <c r="C10" s="121"/>
      <c r="D10" s="120"/>
      <c r="E10" s="122"/>
      <c r="F10" s="120"/>
      <c r="G10" s="48" t="s">
        <v>11</v>
      </c>
      <c r="H10" s="50" t="e">
        <f>I10+J10+#REF!+K10+L10+#REF!+#REF!</f>
        <v>#REF!</v>
      </c>
      <c r="I10" s="114"/>
      <c r="J10" s="114"/>
      <c r="K10" s="114"/>
      <c r="L10" s="114"/>
    </row>
    <row r="11" spans="1:13" ht="21" hidden="1" customHeight="1" thickBot="1" x14ac:dyDescent="0.35">
      <c r="A11" s="143"/>
      <c r="B11" s="116"/>
      <c r="C11" s="121"/>
      <c r="D11" s="120"/>
      <c r="E11" s="122"/>
      <c r="F11" s="120"/>
      <c r="G11" s="48" t="s">
        <v>10</v>
      </c>
      <c r="H11" s="50" t="e">
        <f>I11+J11+#REF!+K11+L11+#REF!+#REF!</f>
        <v>#REF!</v>
      </c>
      <c r="I11" s="114"/>
      <c r="J11" s="114"/>
      <c r="K11" s="114"/>
      <c r="L11" s="114"/>
    </row>
    <row r="12" spans="1:13" ht="0.6" hidden="1" customHeight="1" thickBot="1" x14ac:dyDescent="0.35">
      <c r="A12" s="143"/>
      <c r="B12" s="116"/>
      <c r="C12" s="121"/>
      <c r="D12" s="120"/>
      <c r="E12" s="122"/>
      <c r="F12" s="120"/>
      <c r="G12" s="48" t="s">
        <v>11</v>
      </c>
      <c r="H12" s="50" t="e">
        <f>I12+J12+#REF!+K12+L12+#REF!+#REF!</f>
        <v>#REF!</v>
      </c>
      <c r="I12" s="114"/>
      <c r="J12" s="114"/>
      <c r="K12" s="114"/>
      <c r="L12" s="114"/>
    </row>
    <row r="13" spans="1:13" ht="6" hidden="1" customHeight="1" thickBot="1" x14ac:dyDescent="0.35">
      <c r="A13" s="143"/>
      <c r="B13" s="116"/>
      <c r="C13" s="121"/>
      <c r="D13" s="120"/>
      <c r="E13" s="122"/>
      <c r="F13" s="120"/>
      <c r="G13" s="48" t="s">
        <v>11</v>
      </c>
      <c r="H13" s="50" t="e">
        <f>I13+J13+#REF!+K13+L13+#REF!+#REF!</f>
        <v>#REF!</v>
      </c>
      <c r="I13" s="114"/>
      <c r="J13" s="114"/>
      <c r="K13" s="114"/>
      <c r="L13" s="114"/>
      <c r="M13" s="1"/>
    </row>
    <row r="14" spans="1:13" ht="0.6" hidden="1" customHeight="1" thickBot="1" x14ac:dyDescent="0.35">
      <c r="A14" s="143"/>
      <c r="B14" s="116"/>
      <c r="C14" s="121"/>
      <c r="D14" s="120"/>
      <c r="E14" s="122"/>
      <c r="F14" s="120"/>
      <c r="G14" s="48" t="s">
        <v>10</v>
      </c>
      <c r="H14" s="50" t="e">
        <f>I14+J14+#REF!+K14+L14+#REF!+#REF!</f>
        <v>#REF!</v>
      </c>
      <c r="I14" s="114"/>
      <c r="J14" s="114"/>
      <c r="K14" s="114"/>
      <c r="L14" s="114"/>
      <c r="M14" s="1"/>
    </row>
    <row r="15" spans="1:13" ht="0.6" hidden="1" customHeight="1" thickBot="1" x14ac:dyDescent="0.35">
      <c r="A15" s="143"/>
      <c r="B15" s="116"/>
      <c r="C15" s="121"/>
      <c r="D15" s="120"/>
      <c r="E15" s="122"/>
      <c r="F15" s="120"/>
      <c r="G15" s="48" t="s">
        <v>10</v>
      </c>
      <c r="H15" s="50" t="e">
        <f>I15+J15+#REF!+K15+L15+#REF!+#REF!</f>
        <v>#REF!</v>
      </c>
      <c r="I15" s="114"/>
      <c r="J15" s="114"/>
      <c r="K15" s="114"/>
      <c r="L15" s="114"/>
      <c r="M15" s="1"/>
    </row>
    <row r="16" spans="1:13" ht="0.6" customHeight="1" x14ac:dyDescent="0.3">
      <c r="A16" s="143"/>
      <c r="B16" s="116"/>
      <c r="C16" s="121"/>
      <c r="D16" s="120"/>
      <c r="E16" s="122"/>
      <c r="F16" s="120"/>
      <c r="G16" s="48" t="s">
        <v>10</v>
      </c>
      <c r="H16" s="50" t="e">
        <f>I16+J16+K16+L16+#REF!+#REF!+#REF!</f>
        <v>#REF!</v>
      </c>
      <c r="I16" s="114"/>
      <c r="J16" s="114"/>
      <c r="K16" s="114"/>
      <c r="L16" s="114"/>
      <c r="M16" s="1"/>
    </row>
    <row r="17" spans="1:13" ht="0.6" customHeight="1" x14ac:dyDescent="0.3">
      <c r="A17" s="143"/>
      <c r="B17" s="116"/>
      <c r="C17" s="121"/>
      <c r="D17" s="120"/>
      <c r="E17" s="122"/>
      <c r="F17" s="120"/>
      <c r="G17" s="48" t="s">
        <v>11</v>
      </c>
      <c r="H17" s="50" t="e">
        <f>I17+J17+#REF!+K17+L17+#REF!+#REF!</f>
        <v>#REF!</v>
      </c>
      <c r="I17" s="114"/>
      <c r="J17" s="114"/>
      <c r="K17" s="114"/>
      <c r="L17" s="114"/>
      <c r="M17" s="1"/>
    </row>
    <row r="18" spans="1:13" ht="57" customHeight="1" x14ac:dyDescent="0.3">
      <c r="A18" s="143"/>
      <c r="B18" s="116"/>
      <c r="C18" s="121"/>
      <c r="D18" s="120"/>
      <c r="E18" s="122"/>
      <c r="F18" s="120"/>
      <c r="G18" s="48" t="s">
        <v>11</v>
      </c>
      <c r="H18" s="50" t="e">
        <f>I18+J18+#REF!+K18+L18+#REF!+#REF!</f>
        <v>#REF!</v>
      </c>
      <c r="I18" s="114"/>
      <c r="J18" s="114"/>
      <c r="K18" s="114"/>
      <c r="L18" s="114"/>
      <c r="M18" s="1"/>
    </row>
    <row r="19" spans="1:13" ht="37.799999999999997" hidden="1" customHeight="1" x14ac:dyDescent="0.3">
      <c r="A19" s="143"/>
      <c r="B19" s="116"/>
      <c r="C19" s="121"/>
      <c r="D19" s="120"/>
      <c r="E19" s="122"/>
      <c r="F19" s="120"/>
      <c r="G19" s="48"/>
      <c r="H19" s="50"/>
      <c r="I19" s="114"/>
      <c r="J19" s="114"/>
      <c r="K19" s="114"/>
      <c r="L19" s="114"/>
      <c r="M19" s="1"/>
    </row>
    <row r="20" spans="1:13" ht="33" hidden="1" customHeight="1" thickBot="1" x14ac:dyDescent="0.35">
      <c r="A20" s="143"/>
      <c r="B20" s="116"/>
      <c r="C20" s="121"/>
      <c r="D20" s="120"/>
      <c r="E20" s="122"/>
      <c r="F20" s="120"/>
      <c r="G20" s="48" t="s">
        <v>11</v>
      </c>
      <c r="H20" s="50" t="e">
        <f>I20+J20+#REF!+K20+L20+#REF!+#REF!</f>
        <v>#REF!</v>
      </c>
      <c r="I20" s="114"/>
      <c r="J20" s="114"/>
      <c r="K20" s="114"/>
      <c r="L20" s="114"/>
      <c r="M20" s="1"/>
    </row>
    <row r="21" spans="1:13" ht="34.950000000000003" customHeight="1" x14ac:dyDescent="0.3">
      <c r="A21" s="117" t="s">
        <v>18</v>
      </c>
      <c r="B21" s="146" t="s">
        <v>79</v>
      </c>
      <c r="C21" s="29" t="s">
        <v>37</v>
      </c>
      <c r="D21" s="29" t="s">
        <v>39</v>
      </c>
      <c r="E21" s="29" t="s">
        <v>39</v>
      </c>
      <c r="F21" s="29" t="s">
        <v>39</v>
      </c>
      <c r="G21" s="50"/>
      <c r="H21" s="50"/>
      <c r="I21" s="31">
        <f>I23+I25+I22</f>
        <v>15</v>
      </c>
      <c r="J21" s="31">
        <f>J23+J25+J22</f>
        <v>82</v>
      </c>
      <c r="K21" s="31">
        <f>K23+K25+K22</f>
        <v>82</v>
      </c>
      <c r="L21" s="31">
        <f>L23+L25+L22</f>
        <v>82</v>
      </c>
      <c r="M21" s="26"/>
    </row>
    <row r="22" spans="1:13" ht="34.950000000000003" customHeight="1" x14ac:dyDescent="0.3">
      <c r="A22" s="144"/>
      <c r="B22" s="147"/>
      <c r="C22" s="146" t="s">
        <v>38</v>
      </c>
      <c r="D22" s="35" t="s">
        <v>7</v>
      </c>
      <c r="E22" s="35" t="s">
        <v>116</v>
      </c>
      <c r="F22" s="35" t="s">
        <v>91</v>
      </c>
      <c r="G22" s="112"/>
      <c r="H22" s="112"/>
      <c r="I22" s="31"/>
      <c r="J22" s="31">
        <v>6</v>
      </c>
      <c r="K22" s="31">
        <v>6</v>
      </c>
      <c r="L22" s="31">
        <v>6</v>
      </c>
      <c r="M22" s="26"/>
    </row>
    <row r="23" spans="1:13" ht="53.4" customHeight="1" x14ac:dyDescent="0.3">
      <c r="A23" s="144"/>
      <c r="B23" s="147"/>
      <c r="C23" s="148"/>
      <c r="D23" s="35" t="s">
        <v>7</v>
      </c>
      <c r="E23" s="35" t="s">
        <v>90</v>
      </c>
      <c r="F23" s="35" t="s">
        <v>91</v>
      </c>
      <c r="G23" s="48"/>
      <c r="H23" s="50"/>
      <c r="I23" s="33"/>
      <c r="J23" s="33">
        <v>61</v>
      </c>
      <c r="K23" s="33">
        <v>61</v>
      </c>
      <c r="L23" s="33">
        <v>61</v>
      </c>
      <c r="M23" s="3"/>
    </row>
    <row r="24" spans="1:13" ht="39.75" hidden="1" customHeight="1" thickBot="1" x14ac:dyDescent="0.35">
      <c r="A24" s="144"/>
      <c r="B24" s="133"/>
      <c r="C24" s="148"/>
      <c r="D24" s="35"/>
      <c r="E24" s="35"/>
      <c r="F24" s="35"/>
      <c r="G24" s="32"/>
      <c r="H24" s="30"/>
      <c r="I24" s="36"/>
      <c r="J24" s="36"/>
      <c r="K24" s="36"/>
      <c r="L24" s="36"/>
      <c r="M24" s="3"/>
    </row>
    <row r="25" spans="1:13" ht="36" x14ac:dyDescent="0.3">
      <c r="A25" s="145"/>
      <c r="B25" s="145"/>
      <c r="C25" s="149"/>
      <c r="D25" s="35" t="s">
        <v>7</v>
      </c>
      <c r="E25" s="35" t="s">
        <v>8</v>
      </c>
      <c r="F25" s="35" t="s">
        <v>91</v>
      </c>
      <c r="G25" s="60"/>
      <c r="H25" s="59"/>
      <c r="I25" s="33">
        <v>15</v>
      </c>
      <c r="J25" s="33">
        <v>15</v>
      </c>
      <c r="K25" s="33">
        <v>15</v>
      </c>
      <c r="L25" s="33">
        <v>15</v>
      </c>
    </row>
  </sheetData>
  <mergeCells count="25">
    <mergeCell ref="A9:A20"/>
    <mergeCell ref="A21:A25"/>
    <mergeCell ref="B21:B25"/>
    <mergeCell ref="J9:J20"/>
    <mergeCell ref="K9:K20"/>
    <mergeCell ref="C22:C25"/>
    <mergeCell ref="L9:L20"/>
    <mergeCell ref="B9:B20"/>
    <mergeCell ref="C9:C20"/>
    <mergeCell ref="D9:D20"/>
    <mergeCell ref="E9:E20"/>
    <mergeCell ref="F9:F20"/>
    <mergeCell ref="I9:I20"/>
    <mergeCell ref="A6:L6"/>
    <mergeCell ref="A7:A8"/>
    <mergeCell ref="B7:B8"/>
    <mergeCell ref="C7:C8"/>
    <mergeCell ref="D7:F7"/>
    <mergeCell ref="G7:G8"/>
    <mergeCell ref="I7:L7"/>
    <mergeCell ref="A5:L5"/>
    <mergeCell ref="A1:L1"/>
    <mergeCell ref="A2:L2"/>
    <mergeCell ref="A3:L3"/>
    <mergeCell ref="A4:L4"/>
  </mergeCells>
  <pageMargins left="0.7" right="0.7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2"/>
  <sheetViews>
    <sheetView zoomScale="70" zoomScaleNormal="70" zoomScaleSheetLayoutView="100" workbookViewId="0">
      <selection activeCell="I21" sqref="I21"/>
    </sheetView>
  </sheetViews>
  <sheetFormatPr defaultRowHeight="14.4" x14ac:dyDescent="0.3"/>
  <cols>
    <col min="1" max="1" width="8.44140625" customWidth="1"/>
    <col min="2" max="2" width="24.109375" customWidth="1"/>
    <col min="3" max="3" width="16.77734375" customWidth="1"/>
    <col min="4" max="4" width="6.77734375" customWidth="1"/>
    <col min="5" max="5" width="6.6640625" customWidth="1"/>
    <col min="6" max="6" width="6.88671875" customWidth="1"/>
    <col min="7" max="8" width="0.109375" hidden="1" customWidth="1"/>
    <col min="9" max="9" width="14.44140625" style="1" customWidth="1"/>
    <col min="10" max="10" width="15.21875" style="1" customWidth="1"/>
    <col min="11" max="11" width="14.88671875" style="1" customWidth="1"/>
    <col min="12" max="12" width="15.44140625" style="1" customWidth="1"/>
    <col min="13" max="13" width="15.109375" customWidth="1"/>
  </cols>
  <sheetData>
    <row r="1" spans="1:13" ht="28.2" customHeight="1" x14ac:dyDescent="0.3">
      <c r="A1" s="128" t="s">
        <v>73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3" ht="22.8" customHeight="1" x14ac:dyDescent="0.3">
      <c r="A2" s="128" t="s">
        <v>74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spans="1:13" ht="21.6" customHeight="1" x14ac:dyDescent="0.3">
      <c r="A3" s="128" t="s">
        <v>75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</row>
    <row r="4" spans="1:13" ht="20.399999999999999" customHeight="1" x14ac:dyDescent="0.3">
      <c r="A4" s="138" t="s">
        <v>76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</row>
    <row r="5" spans="1:13" ht="17.399999999999999" x14ac:dyDescent="0.3">
      <c r="A5" s="160" t="s">
        <v>115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</row>
    <row r="6" spans="1:13" ht="25.2" customHeight="1" thickBot="1" x14ac:dyDescent="0.35">
      <c r="A6" s="160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</row>
    <row r="7" spans="1:13" ht="42" customHeight="1" thickBot="1" x14ac:dyDescent="0.35">
      <c r="A7" s="150" t="s">
        <v>16</v>
      </c>
      <c r="B7" s="150" t="s">
        <v>21</v>
      </c>
      <c r="C7" s="150" t="s">
        <v>89</v>
      </c>
      <c r="D7" s="153" t="s">
        <v>0</v>
      </c>
      <c r="E7" s="154"/>
      <c r="F7" s="154"/>
      <c r="G7" s="155" t="s">
        <v>9</v>
      </c>
      <c r="H7" s="7" t="s">
        <v>1</v>
      </c>
      <c r="I7" s="157" t="s">
        <v>68</v>
      </c>
      <c r="J7" s="158"/>
      <c r="K7" s="158"/>
      <c r="L7" s="159"/>
      <c r="M7" s="202" t="s">
        <v>108</v>
      </c>
    </row>
    <row r="8" spans="1:13" ht="142.80000000000001" customHeight="1" thickBot="1" x14ac:dyDescent="0.35">
      <c r="A8" s="151"/>
      <c r="B8" s="152"/>
      <c r="C8" s="152"/>
      <c r="D8" s="8" t="s">
        <v>3</v>
      </c>
      <c r="E8" s="8" t="s">
        <v>4</v>
      </c>
      <c r="F8" s="8" t="s">
        <v>5</v>
      </c>
      <c r="G8" s="156"/>
      <c r="H8" s="8" t="s">
        <v>2</v>
      </c>
      <c r="I8" s="8" t="s">
        <v>69</v>
      </c>
      <c r="J8" s="8" t="s">
        <v>70</v>
      </c>
      <c r="K8" s="42" t="s">
        <v>71</v>
      </c>
      <c r="L8" s="8" t="s">
        <v>72</v>
      </c>
      <c r="M8" s="202"/>
    </row>
    <row r="9" spans="1:13" ht="96.6" customHeight="1" thickBot="1" x14ac:dyDescent="0.35">
      <c r="A9" s="89" t="s">
        <v>17</v>
      </c>
      <c r="B9" s="177" t="s">
        <v>60</v>
      </c>
      <c r="C9" s="178" t="s">
        <v>14</v>
      </c>
      <c r="D9" s="178" t="s">
        <v>39</v>
      </c>
      <c r="E9" s="180" t="s">
        <v>39</v>
      </c>
      <c r="F9" s="178" t="s">
        <v>39</v>
      </c>
      <c r="G9" s="94" t="s">
        <v>11</v>
      </c>
      <c r="H9" s="94" t="e">
        <f>I9+J9+#REF!+K9+L9+#REF!+#REF!</f>
        <v>#REF!</v>
      </c>
      <c r="I9" s="181">
        <f>I21+I33+I37+I40+I43+I64+I68+I72+I76+I82+I86+I88</f>
        <v>46934.100000000006</v>
      </c>
      <c r="J9" s="161">
        <f>J21+J33+J37+J40+J43+J64+J68+J72+J76+J82+J86+J88</f>
        <v>52298.326000000001</v>
      </c>
      <c r="K9" s="161">
        <f>K21+K33+K37+K40+K43+K64+K68+K72+K76+K82+K86+K88</f>
        <v>52739.989000000009</v>
      </c>
      <c r="L9" s="161">
        <f>L21+L33+L37+L40+L43+L64+L68+L72+L76+L82+L86+L88</f>
        <v>40467.213939999994</v>
      </c>
      <c r="M9" s="104">
        <f>L9/K9*100</f>
        <v>76.729659424085185</v>
      </c>
    </row>
    <row r="10" spans="1:13" ht="1.95" hidden="1" customHeight="1" thickBot="1" x14ac:dyDescent="0.35">
      <c r="A10" s="163"/>
      <c r="B10" s="177"/>
      <c r="C10" s="179"/>
      <c r="D10" s="178"/>
      <c r="E10" s="180"/>
      <c r="F10" s="178"/>
      <c r="G10" s="93" t="s">
        <v>11</v>
      </c>
      <c r="H10" s="94" t="e">
        <f>I10+J10+#REF!+K10+L10+#REF!+#REF!</f>
        <v>#REF!</v>
      </c>
      <c r="I10" s="182"/>
      <c r="J10" s="162"/>
      <c r="K10" s="162"/>
      <c r="L10" s="162"/>
      <c r="M10" s="105"/>
    </row>
    <row r="11" spans="1:13" ht="21" hidden="1" customHeight="1" thickBot="1" x14ac:dyDescent="0.35">
      <c r="A11" s="164"/>
      <c r="B11" s="177"/>
      <c r="C11" s="179"/>
      <c r="D11" s="178"/>
      <c r="E11" s="180"/>
      <c r="F11" s="178"/>
      <c r="G11" s="93" t="s">
        <v>10</v>
      </c>
      <c r="H11" s="94" t="e">
        <f>I11+J11+#REF!+K11+L11+#REF!+#REF!</f>
        <v>#REF!</v>
      </c>
      <c r="I11" s="182"/>
      <c r="J11" s="162"/>
      <c r="K11" s="162"/>
      <c r="L11" s="162"/>
      <c r="M11" s="105"/>
    </row>
    <row r="12" spans="1:13" ht="0.6" hidden="1" customHeight="1" thickBot="1" x14ac:dyDescent="0.35">
      <c r="A12" s="164"/>
      <c r="B12" s="177"/>
      <c r="C12" s="179"/>
      <c r="D12" s="178"/>
      <c r="E12" s="180"/>
      <c r="F12" s="178"/>
      <c r="G12" s="93" t="s">
        <v>11</v>
      </c>
      <c r="H12" s="94" t="e">
        <f>I12+J12+#REF!+K12+L12+#REF!+#REF!</f>
        <v>#REF!</v>
      </c>
      <c r="I12" s="182"/>
      <c r="J12" s="162"/>
      <c r="K12" s="162"/>
      <c r="L12" s="162"/>
      <c r="M12" s="105"/>
    </row>
    <row r="13" spans="1:13" ht="6" hidden="1" customHeight="1" thickBot="1" x14ac:dyDescent="0.35">
      <c r="A13" s="164"/>
      <c r="B13" s="177"/>
      <c r="C13" s="179"/>
      <c r="D13" s="178"/>
      <c r="E13" s="180"/>
      <c r="F13" s="178"/>
      <c r="G13" s="93" t="s">
        <v>11</v>
      </c>
      <c r="H13" s="94" t="e">
        <f>I13+J13+#REF!+K13+L13+#REF!+#REF!</f>
        <v>#REF!</v>
      </c>
      <c r="I13" s="182"/>
      <c r="J13" s="162"/>
      <c r="K13" s="162"/>
      <c r="L13" s="162"/>
      <c r="M13" s="106"/>
    </row>
    <row r="14" spans="1:13" ht="0.6" hidden="1" customHeight="1" thickBot="1" x14ac:dyDescent="0.35">
      <c r="A14" s="164"/>
      <c r="B14" s="177"/>
      <c r="C14" s="179"/>
      <c r="D14" s="178"/>
      <c r="E14" s="180"/>
      <c r="F14" s="178"/>
      <c r="G14" s="93" t="s">
        <v>10</v>
      </c>
      <c r="H14" s="94" t="e">
        <f>I14+J14+#REF!+K14+L14+#REF!+#REF!</f>
        <v>#REF!</v>
      </c>
      <c r="I14" s="182"/>
      <c r="J14" s="162"/>
      <c r="K14" s="162"/>
      <c r="L14" s="162"/>
      <c r="M14" s="106"/>
    </row>
    <row r="15" spans="1:13" ht="0.6" hidden="1" customHeight="1" thickBot="1" x14ac:dyDescent="0.35">
      <c r="A15" s="164"/>
      <c r="B15" s="177"/>
      <c r="C15" s="179"/>
      <c r="D15" s="178"/>
      <c r="E15" s="180"/>
      <c r="F15" s="178"/>
      <c r="G15" s="93" t="s">
        <v>10</v>
      </c>
      <c r="H15" s="94" t="e">
        <f>I15+J15+#REF!+K15+L15+#REF!+#REF!</f>
        <v>#REF!</v>
      </c>
      <c r="I15" s="182"/>
      <c r="J15" s="162"/>
      <c r="K15" s="162"/>
      <c r="L15" s="162"/>
      <c r="M15" s="106"/>
    </row>
    <row r="16" spans="1:13" ht="0.6" hidden="1" customHeight="1" thickBot="1" x14ac:dyDescent="0.35">
      <c r="A16" s="164"/>
      <c r="B16" s="177"/>
      <c r="C16" s="179"/>
      <c r="D16" s="178"/>
      <c r="E16" s="180"/>
      <c r="F16" s="178"/>
      <c r="G16" s="93" t="s">
        <v>10</v>
      </c>
      <c r="H16" s="94" t="e">
        <f>I16+J16+K16+L16+#REF!+#REF!+#REF!</f>
        <v>#REF!</v>
      </c>
      <c r="I16" s="182"/>
      <c r="J16" s="162"/>
      <c r="K16" s="162"/>
      <c r="L16" s="162"/>
      <c r="M16" s="106"/>
    </row>
    <row r="17" spans="1:13" ht="0.6" hidden="1" customHeight="1" thickBot="1" x14ac:dyDescent="0.35">
      <c r="A17" s="164"/>
      <c r="B17" s="177"/>
      <c r="C17" s="179"/>
      <c r="D17" s="178"/>
      <c r="E17" s="180"/>
      <c r="F17" s="178"/>
      <c r="G17" s="93" t="s">
        <v>11</v>
      </c>
      <c r="H17" s="94" t="e">
        <f>I17+J17+#REF!+K17+L17+#REF!+#REF!</f>
        <v>#REF!</v>
      </c>
      <c r="I17" s="182"/>
      <c r="J17" s="162"/>
      <c r="K17" s="162"/>
      <c r="L17" s="162"/>
      <c r="M17" s="106"/>
    </row>
    <row r="18" spans="1:13" ht="22.8" hidden="1" customHeight="1" thickBot="1" x14ac:dyDescent="0.35">
      <c r="A18" s="164"/>
      <c r="B18" s="177"/>
      <c r="C18" s="179"/>
      <c r="D18" s="178"/>
      <c r="E18" s="180"/>
      <c r="F18" s="178"/>
      <c r="G18" s="93" t="s">
        <v>11</v>
      </c>
      <c r="H18" s="94" t="e">
        <f>I18+J18+#REF!+K18+L18+#REF!+#REF!</f>
        <v>#REF!</v>
      </c>
      <c r="I18" s="182"/>
      <c r="J18" s="162"/>
      <c r="K18" s="162"/>
      <c r="L18" s="162"/>
      <c r="M18" s="106"/>
    </row>
    <row r="19" spans="1:13" ht="3" hidden="1" customHeight="1" thickBot="1" x14ac:dyDescent="0.35">
      <c r="A19" s="164"/>
      <c r="B19" s="177"/>
      <c r="C19" s="179"/>
      <c r="D19" s="178"/>
      <c r="E19" s="180"/>
      <c r="F19" s="178"/>
      <c r="G19" s="93"/>
      <c r="H19" s="94"/>
      <c r="I19" s="182"/>
      <c r="J19" s="162"/>
      <c r="K19" s="162"/>
      <c r="L19" s="162"/>
      <c r="M19" s="106"/>
    </row>
    <row r="20" spans="1:13" ht="33" hidden="1" customHeight="1" thickBot="1" x14ac:dyDescent="0.35">
      <c r="A20" s="165"/>
      <c r="B20" s="177"/>
      <c r="C20" s="179"/>
      <c r="D20" s="178"/>
      <c r="E20" s="180"/>
      <c r="F20" s="178"/>
      <c r="G20" s="93" t="s">
        <v>11</v>
      </c>
      <c r="H20" s="94" t="e">
        <f>I20+J20+#REF!+K20+L20+#REF!+#REF!</f>
        <v>#REF!</v>
      </c>
      <c r="I20" s="183"/>
      <c r="J20" s="162"/>
      <c r="K20" s="162"/>
      <c r="L20" s="162"/>
      <c r="M20" s="106"/>
    </row>
    <row r="21" spans="1:13" ht="93.6" customHeight="1" thickBot="1" x14ac:dyDescent="0.35">
      <c r="A21" s="166" t="s">
        <v>18</v>
      </c>
      <c r="B21" s="90" t="s">
        <v>36</v>
      </c>
      <c r="C21" s="40" t="s">
        <v>37</v>
      </c>
      <c r="D21" s="40" t="s">
        <v>39</v>
      </c>
      <c r="E21" s="40" t="s">
        <v>39</v>
      </c>
      <c r="F21" s="40" t="s">
        <v>39</v>
      </c>
      <c r="G21" s="62"/>
      <c r="H21" s="62"/>
      <c r="I21" s="41">
        <f>I22+I24+I27+I30+I31+I32</f>
        <v>21828.258000000002</v>
      </c>
      <c r="J21" s="41">
        <f>J22+J24+J27+J30+J31+J32</f>
        <v>21452.867999999999</v>
      </c>
      <c r="K21" s="41">
        <f>K22+K24+K27+K30+K31+K32</f>
        <v>22380.498000000003</v>
      </c>
      <c r="L21" s="41">
        <f>L22+L24+L27+L30+L31+L32</f>
        <v>15667.330839999999</v>
      </c>
      <c r="M21" s="104">
        <f>L21/K21*100</f>
        <v>70.004388821017287</v>
      </c>
    </row>
    <row r="22" spans="1:13" ht="47.4" customHeight="1" thickBot="1" x14ac:dyDescent="0.35">
      <c r="A22" s="167"/>
      <c r="B22" s="171" t="s">
        <v>61</v>
      </c>
      <c r="C22" s="171" t="s">
        <v>22</v>
      </c>
      <c r="D22" s="173" t="s">
        <v>7</v>
      </c>
      <c r="E22" s="173" t="s">
        <v>6</v>
      </c>
      <c r="F22" s="175" t="s">
        <v>29</v>
      </c>
      <c r="G22" s="90" t="s">
        <v>12</v>
      </c>
      <c r="H22" s="83" t="e">
        <f>#REF!+#REF!+#REF!+#REF!+#REF!+#REF!+#REF!</f>
        <v>#REF!</v>
      </c>
      <c r="I22" s="184">
        <v>15927.8</v>
      </c>
      <c r="J22" s="184">
        <v>17668.330000000002</v>
      </c>
      <c r="K22" s="184">
        <v>20046.400000000001</v>
      </c>
      <c r="L22" s="184">
        <v>13941.75533</v>
      </c>
      <c r="M22" s="203">
        <v>76.729659424085185</v>
      </c>
    </row>
    <row r="23" spans="1:13" ht="332.4" customHeight="1" thickBot="1" x14ac:dyDescent="0.35">
      <c r="A23" s="168"/>
      <c r="B23" s="172"/>
      <c r="C23" s="172"/>
      <c r="D23" s="174"/>
      <c r="E23" s="174"/>
      <c r="F23" s="176"/>
      <c r="G23" s="103"/>
      <c r="H23" s="87"/>
      <c r="I23" s="185"/>
      <c r="J23" s="185"/>
      <c r="K23" s="185"/>
      <c r="L23" s="185"/>
      <c r="M23" s="204"/>
    </row>
    <row r="24" spans="1:13" ht="53.4" customHeight="1" thickBot="1" x14ac:dyDescent="0.35">
      <c r="A24" s="168"/>
      <c r="B24" s="171" t="s">
        <v>62</v>
      </c>
      <c r="C24" s="171" t="s">
        <v>22</v>
      </c>
      <c r="D24" s="175" t="s">
        <v>7</v>
      </c>
      <c r="E24" s="175" t="s">
        <v>6</v>
      </c>
      <c r="F24" s="175" t="s">
        <v>26</v>
      </c>
      <c r="G24" s="90"/>
      <c r="H24" s="83"/>
      <c r="I24" s="184">
        <v>4118.6000000000004</v>
      </c>
      <c r="J24" s="184">
        <v>0</v>
      </c>
      <c r="K24" s="184">
        <v>0</v>
      </c>
      <c r="L24" s="184">
        <v>0</v>
      </c>
      <c r="M24" s="203">
        <v>0</v>
      </c>
    </row>
    <row r="25" spans="1:13" ht="408" customHeight="1" thickBot="1" x14ac:dyDescent="0.35">
      <c r="A25" s="168"/>
      <c r="B25" s="172"/>
      <c r="C25" s="172"/>
      <c r="D25" s="176"/>
      <c r="E25" s="176"/>
      <c r="F25" s="176"/>
      <c r="G25" s="91" t="s">
        <v>12</v>
      </c>
      <c r="H25" s="85" t="e">
        <f>I24+J24+#REF!+K24+L24+#REF!+#REF!</f>
        <v>#REF!</v>
      </c>
      <c r="I25" s="185"/>
      <c r="J25" s="185"/>
      <c r="K25" s="185"/>
      <c r="L25" s="185"/>
      <c r="M25" s="204"/>
    </row>
    <row r="26" spans="1:13" ht="28.2" hidden="1" customHeight="1" thickBot="1" x14ac:dyDescent="0.35">
      <c r="A26" s="168"/>
      <c r="B26" s="88"/>
      <c r="C26" s="96"/>
      <c r="D26" s="44"/>
      <c r="E26" s="44"/>
      <c r="F26" s="44"/>
      <c r="G26" s="100"/>
      <c r="H26" s="62"/>
      <c r="I26" s="11"/>
      <c r="J26" s="11"/>
      <c r="K26" s="11"/>
      <c r="L26" s="11"/>
      <c r="M26" s="107"/>
    </row>
    <row r="27" spans="1:13" ht="47.4" customHeight="1" thickBot="1" x14ac:dyDescent="0.35">
      <c r="A27" s="168"/>
      <c r="B27" s="171" t="s">
        <v>63</v>
      </c>
      <c r="C27" s="171" t="s">
        <v>22</v>
      </c>
      <c r="D27" s="175" t="s">
        <v>7</v>
      </c>
      <c r="E27" s="175" t="s">
        <v>6</v>
      </c>
      <c r="F27" s="175" t="s">
        <v>28</v>
      </c>
      <c r="G27" s="89"/>
      <c r="H27" s="86"/>
      <c r="I27" s="184">
        <v>1275.046</v>
      </c>
      <c r="J27" s="184">
        <v>3031.5259999999998</v>
      </c>
      <c r="K27" s="184">
        <v>1323.7860000000001</v>
      </c>
      <c r="L27" s="184">
        <v>1266.2024899999999</v>
      </c>
      <c r="M27" s="203">
        <f>L27/K27*100</f>
        <v>95.650089213815519</v>
      </c>
    </row>
    <row r="28" spans="1:13" ht="114" customHeight="1" thickBot="1" x14ac:dyDescent="0.35">
      <c r="A28" s="168"/>
      <c r="B28" s="172"/>
      <c r="C28" s="151"/>
      <c r="D28" s="176"/>
      <c r="E28" s="176"/>
      <c r="F28" s="176"/>
      <c r="G28" s="103" t="s">
        <v>11</v>
      </c>
      <c r="H28" s="87" t="e">
        <f>I27+J27+#REF!+K27+L27+#REF!+#REF!</f>
        <v>#REF!</v>
      </c>
      <c r="I28" s="185"/>
      <c r="J28" s="185"/>
      <c r="K28" s="185"/>
      <c r="L28" s="185"/>
      <c r="M28" s="204"/>
    </row>
    <row r="29" spans="1:13" ht="28.2" customHeight="1" thickBot="1" x14ac:dyDescent="0.35">
      <c r="A29" s="168"/>
      <c r="B29" s="171" t="s">
        <v>64</v>
      </c>
      <c r="C29" s="171" t="s">
        <v>22</v>
      </c>
      <c r="D29" s="99"/>
      <c r="E29" s="99"/>
      <c r="F29" s="99"/>
      <c r="G29" s="89"/>
      <c r="H29" s="86"/>
      <c r="I29" s="98"/>
      <c r="J29" s="98"/>
      <c r="K29" s="98"/>
      <c r="L29" s="98"/>
      <c r="M29" s="107"/>
    </row>
    <row r="30" spans="1:13" ht="78.599999999999994" customHeight="1" thickBot="1" x14ac:dyDescent="0.35">
      <c r="A30" s="168"/>
      <c r="B30" s="172"/>
      <c r="C30" s="151"/>
      <c r="D30" s="16" t="s">
        <v>7</v>
      </c>
      <c r="E30" s="16" t="s">
        <v>6</v>
      </c>
      <c r="F30" s="16" t="s">
        <v>27</v>
      </c>
      <c r="G30" s="103" t="s">
        <v>11</v>
      </c>
      <c r="H30" s="87" t="e">
        <f>I30+J30+#REF!+K30+L30+#REF!+#REF!</f>
        <v>#REF!</v>
      </c>
      <c r="I30" s="21">
        <v>506.81200000000001</v>
      </c>
      <c r="J30" s="21">
        <v>753.01199999999994</v>
      </c>
      <c r="K30" s="21">
        <v>1010.312</v>
      </c>
      <c r="L30" s="21">
        <v>459.37302</v>
      </c>
      <c r="M30" s="107">
        <f>L30/K30*100</f>
        <v>45.468431534021178</v>
      </c>
    </row>
    <row r="31" spans="1:13" ht="196.2" customHeight="1" thickBot="1" x14ac:dyDescent="0.35">
      <c r="A31" s="169"/>
      <c r="B31" s="100" t="s">
        <v>82</v>
      </c>
      <c r="C31" s="84" t="s">
        <v>22</v>
      </c>
      <c r="D31" s="14" t="s">
        <v>7</v>
      </c>
      <c r="E31" s="14" t="s">
        <v>6</v>
      </c>
      <c r="F31" s="14" t="s">
        <v>84</v>
      </c>
      <c r="G31" s="91"/>
      <c r="H31" s="85"/>
      <c r="I31" s="102">
        <v>0</v>
      </c>
      <c r="J31" s="102">
        <v>0</v>
      </c>
      <c r="K31" s="102">
        <v>0</v>
      </c>
      <c r="L31" s="102">
        <v>0</v>
      </c>
      <c r="M31" s="107">
        <v>0</v>
      </c>
    </row>
    <row r="32" spans="1:13" ht="175.8" customHeight="1" thickBot="1" x14ac:dyDescent="0.35">
      <c r="A32" s="170"/>
      <c r="B32" s="88" t="s">
        <v>83</v>
      </c>
      <c r="C32" s="84" t="s">
        <v>22</v>
      </c>
      <c r="D32" s="14" t="s">
        <v>7</v>
      </c>
      <c r="E32" s="14" t="s">
        <v>6</v>
      </c>
      <c r="F32" s="14" t="s">
        <v>85</v>
      </c>
      <c r="G32" s="91"/>
      <c r="H32" s="85"/>
      <c r="I32" s="102">
        <v>0</v>
      </c>
      <c r="J32" s="102">
        <v>0</v>
      </c>
      <c r="K32" s="102">
        <v>0</v>
      </c>
      <c r="L32" s="102">
        <v>0</v>
      </c>
      <c r="M32" s="107">
        <v>0</v>
      </c>
    </row>
    <row r="33" spans="1:13" ht="105" customHeight="1" thickBot="1" x14ac:dyDescent="0.35">
      <c r="A33" s="186" t="s">
        <v>41</v>
      </c>
      <c r="B33" s="90" t="s">
        <v>40</v>
      </c>
      <c r="C33" s="62" t="s">
        <v>37</v>
      </c>
      <c r="D33" s="85" t="s">
        <v>39</v>
      </c>
      <c r="E33" s="85" t="s">
        <v>39</v>
      </c>
      <c r="F33" s="85" t="s">
        <v>39</v>
      </c>
      <c r="G33" s="62"/>
      <c r="H33" s="62"/>
      <c r="I33" s="63">
        <f>I34+I36</f>
        <v>7340.04</v>
      </c>
      <c r="J33" s="63">
        <f>J34+J36</f>
        <v>7403.3220000000001</v>
      </c>
      <c r="K33" s="63">
        <f>K34+K36</f>
        <v>7406.24</v>
      </c>
      <c r="L33" s="63">
        <f>L34+L36</f>
        <v>4838.9190699999999</v>
      </c>
      <c r="M33" s="107">
        <f>L33/K33*100</f>
        <v>65.335704352005877</v>
      </c>
    </row>
    <row r="34" spans="1:13" ht="24" customHeight="1" thickBot="1" x14ac:dyDescent="0.35">
      <c r="A34" s="187"/>
      <c r="B34" s="171" t="s">
        <v>45</v>
      </c>
      <c r="C34" s="171" t="s">
        <v>22</v>
      </c>
      <c r="D34" s="175" t="s">
        <v>7</v>
      </c>
      <c r="E34" s="175" t="s">
        <v>6</v>
      </c>
      <c r="F34" s="175" t="s">
        <v>24</v>
      </c>
      <c r="G34" s="90" t="s">
        <v>11</v>
      </c>
      <c r="H34" s="83" t="e">
        <f>#REF!+#REF!+#REF!+#REF!+#REF!+#REF!+#REF!</f>
        <v>#REF!</v>
      </c>
      <c r="I34" s="184">
        <v>7340.04</v>
      </c>
      <c r="J34" s="184">
        <v>7357.24</v>
      </c>
      <c r="K34" s="184">
        <v>7361.54</v>
      </c>
      <c r="L34" s="184">
        <v>4794.2190700000001</v>
      </c>
      <c r="M34" s="203">
        <f>L34/K34*100</f>
        <v>65.125219315523651</v>
      </c>
    </row>
    <row r="35" spans="1:13" ht="39.6" customHeight="1" thickBot="1" x14ac:dyDescent="0.35">
      <c r="A35" s="187"/>
      <c r="B35" s="163"/>
      <c r="C35" s="191"/>
      <c r="D35" s="176"/>
      <c r="E35" s="176"/>
      <c r="F35" s="176"/>
      <c r="G35" s="91" t="s">
        <v>11</v>
      </c>
      <c r="H35" s="85" t="e">
        <f>I34+J34+#REF!+K34+L34+#REF!+#REF!</f>
        <v>#REF!</v>
      </c>
      <c r="I35" s="185"/>
      <c r="J35" s="185"/>
      <c r="K35" s="185"/>
      <c r="L35" s="185"/>
      <c r="M35" s="204"/>
    </row>
    <row r="36" spans="1:13" ht="60.6" customHeight="1" thickBot="1" x14ac:dyDescent="0.35">
      <c r="A36" s="189"/>
      <c r="B36" s="190"/>
      <c r="C36" s="190"/>
      <c r="D36" s="14" t="s">
        <v>7</v>
      </c>
      <c r="E36" s="14" t="s">
        <v>6</v>
      </c>
      <c r="F36" s="14" t="s">
        <v>99</v>
      </c>
      <c r="G36" s="91"/>
      <c r="H36" s="85"/>
      <c r="I36" s="102">
        <v>0</v>
      </c>
      <c r="J36" s="102">
        <v>46.082000000000001</v>
      </c>
      <c r="K36" s="102">
        <v>44.7</v>
      </c>
      <c r="L36" s="102">
        <v>44.7</v>
      </c>
      <c r="M36" s="108">
        <f>L36/K36*100</f>
        <v>100</v>
      </c>
    </row>
    <row r="37" spans="1:13" ht="97.2" customHeight="1" thickBot="1" x14ac:dyDescent="0.35">
      <c r="A37" s="186" t="s">
        <v>19</v>
      </c>
      <c r="B37" s="90" t="s">
        <v>43</v>
      </c>
      <c r="C37" s="62" t="s">
        <v>37</v>
      </c>
      <c r="D37" s="85" t="s">
        <v>39</v>
      </c>
      <c r="E37" s="85" t="s">
        <v>39</v>
      </c>
      <c r="F37" s="85" t="s">
        <v>39</v>
      </c>
      <c r="G37" s="100" t="s">
        <v>11</v>
      </c>
      <c r="H37" s="62" t="e">
        <f>I37+J37+#REF!+K37+L37+#REF!+#REF!</f>
        <v>#REF!</v>
      </c>
      <c r="I37" s="63">
        <f>I39</f>
        <v>600.00199999999995</v>
      </c>
      <c r="J37" s="63">
        <f>J39</f>
        <v>640.00199999999995</v>
      </c>
      <c r="K37" s="63">
        <f>K39</f>
        <v>600.00199999999995</v>
      </c>
      <c r="L37" s="63">
        <f>L39</f>
        <v>464.57772</v>
      </c>
      <c r="M37" s="107">
        <f>L37/K37*100</f>
        <v>77.429361902126999</v>
      </c>
    </row>
    <row r="38" spans="1:13" ht="29.4" customHeight="1" x14ac:dyDescent="0.3">
      <c r="A38" s="187"/>
      <c r="B38" s="171" t="s">
        <v>46</v>
      </c>
      <c r="C38" s="171" t="s">
        <v>22</v>
      </c>
      <c r="D38" s="92"/>
      <c r="E38" s="92"/>
      <c r="F38" s="92"/>
      <c r="G38" s="90"/>
      <c r="H38" s="83"/>
      <c r="I38" s="95"/>
      <c r="J38" s="95"/>
      <c r="K38" s="95"/>
      <c r="L38" s="95"/>
      <c r="M38" s="109"/>
    </row>
    <row r="39" spans="1:13" ht="67.8" customHeight="1" thickBot="1" x14ac:dyDescent="0.35">
      <c r="A39" s="188"/>
      <c r="B39" s="172"/>
      <c r="C39" s="151"/>
      <c r="D39" s="14" t="s">
        <v>7</v>
      </c>
      <c r="E39" s="14" t="s">
        <v>6</v>
      </c>
      <c r="F39" s="14" t="s">
        <v>30</v>
      </c>
      <c r="G39" s="91" t="s">
        <v>11</v>
      </c>
      <c r="H39" s="85" t="e">
        <f>I39+J39+#REF!+K39+L39+#REF!+#REF!</f>
        <v>#REF!</v>
      </c>
      <c r="I39" s="102">
        <v>600.00199999999995</v>
      </c>
      <c r="J39" s="102">
        <v>640.00199999999995</v>
      </c>
      <c r="K39" s="102">
        <v>600.00199999999995</v>
      </c>
      <c r="L39" s="102">
        <v>464.57772</v>
      </c>
      <c r="M39" s="110">
        <f>L39/K39*100</f>
        <v>77.429361902126999</v>
      </c>
    </row>
    <row r="40" spans="1:13" ht="110.4" customHeight="1" thickBot="1" x14ac:dyDescent="0.35">
      <c r="A40" s="192" t="s">
        <v>20</v>
      </c>
      <c r="B40" s="90" t="s">
        <v>42</v>
      </c>
      <c r="C40" s="62" t="s">
        <v>37</v>
      </c>
      <c r="D40" s="85" t="s">
        <v>39</v>
      </c>
      <c r="E40" s="85" t="s">
        <v>39</v>
      </c>
      <c r="F40" s="85" t="s">
        <v>39</v>
      </c>
      <c r="G40" s="100"/>
      <c r="H40" s="62"/>
      <c r="I40" s="63">
        <f>I41</f>
        <v>1100</v>
      </c>
      <c r="J40" s="63">
        <f>J41</f>
        <v>1100</v>
      </c>
      <c r="K40" s="63">
        <f>K41</f>
        <v>1100</v>
      </c>
      <c r="L40" s="63">
        <f>L41</f>
        <v>790.74165000000005</v>
      </c>
      <c r="M40" s="107">
        <f>L40/K40*100</f>
        <v>71.885604545454555</v>
      </c>
    </row>
    <row r="41" spans="1:13" ht="30.6" customHeight="1" thickBot="1" x14ac:dyDescent="0.35">
      <c r="A41" s="167"/>
      <c r="B41" s="171" t="s">
        <v>47</v>
      </c>
      <c r="C41" s="171" t="s">
        <v>22</v>
      </c>
      <c r="D41" s="175" t="s">
        <v>7</v>
      </c>
      <c r="E41" s="175" t="s">
        <v>8</v>
      </c>
      <c r="F41" s="175" t="s">
        <v>25</v>
      </c>
      <c r="G41" s="90"/>
      <c r="H41" s="83"/>
      <c r="I41" s="184">
        <v>1100</v>
      </c>
      <c r="J41" s="184">
        <v>1100</v>
      </c>
      <c r="K41" s="184">
        <v>1100</v>
      </c>
      <c r="L41" s="184">
        <v>790.74165000000005</v>
      </c>
      <c r="M41" s="203">
        <f>L41/K41*100</f>
        <v>71.885604545454555</v>
      </c>
    </row>
    <row r="42" spans="1:13" ht="108.6" customHeight="1" thickBot="1" x14ac:dyDescent="0.35">
      <c r="A42" s="193"/>
      <c r="B42" s="172"/>
      <c r="C42" s="151"/>
      <c r="D42" s="176"/>
      <c r="E42" s="176"/>
      <c r="F42" s="176"/>
      <c r="G42" s="91"/>
      <c r="H42" s="85"/>
      <c r="I42" s="185"/>
      <c r="J42" s="185"/>
      <c r="K42" s="185"/>
      <c r="L42" s="185"/>
      <c r="M42" s="204"/>
    </row>
    <row r="43" spans="1:13" ht="189" customHeight="1" thickBot="1" x14ac:dyDescent="0.35">
      <c r="A43" s="166" t="s">
        <v>13</v>
      </c>
      <c r="B43" s="100" t="s">
        <v>44</v>
      </c>
      <c r="C43" s="62" t="s">
        <v>37</v>
      </c>
      <c r="D43" s="85" t="s">
        <v>39</v>
      </c>
      <c r="E43" s="85" t="s">
        <v>39</v>
      </c>
      <c r="F43" s="85" t="s">
        <v>39</v>
      </c>
      <c r="G43" s="100"/>
      <c r="H43" s="62"/>
      <c r="I43" s="63">
        <f>I44+I62+I63</f>
        <v>1432.4</v>
      </c>
      <c r="J43" s="63">
        <f>J44+J62+J63</f>
        <v>5132.04</v>
      </c>
      <c r="K43" s="63">
        <f>K44+K62+K63</f>
        <v>5132.04</v>
      </c>
      <c r="L43" s="63">
        <f>L44+L62+L63</f>
        <v>5074.74</v>
      </c>
      <c r="M43" s="107">
        <f>L43/K43*100</f>
        <v>98.88348492996937</v>
      </c>
    </row>
    <row r="44" spans="1:13" ht="19.95" customHeight="1" thickBot="1" x14ac:dyDescent="0.35">
      <c r="A44" s="168"/>
      <c r="B44" s="171" t="s">
        <v>48</v>
      </c>
      <c r="C44" s="171" t="s">
        <v>22</v>
      </c>
      <c r="D44" s="175" t="s">
        <v>7</v>
      </c>
      <c r="E44" s="175" t="s">
        <v>6</v>
      </c>
      <c r="F44" s="175" t="s">
        <v>100</v>
      </c>
      <c r="G44" s="90"/>
      <c r="H44" s="83"/>
      <c r="I44" s="184">
        <v>1432.4</v>
      </c>
      <c r="J44" s="184">
        <v>1432.4</v>
      </c>
      <c r="K44" s="184">
        <v>1432.4</v>
      </c>
      <c r="L44" s="184">
        <v>1375.1</v>
      </c>
      <c r="M44" s="203">
        <f>L44/K44*100</f>
        <v>95.999720748394296</v>
      </c>
    </row>
    <row r="45" spans="1:13" ht="39" customHeight="1" thickBot="1" x14ac:dyDescent="0.35">
      <c r="A45" s="168"/>
      <c r="B45" s="163"/>
      <c r="C45" s="163"/>
      <c r="D45" s="190"/>
      <c r="E45" s="190"/>
      <c r="F45" s="190"/>
      <c r="G45" s="88" t="s">
        <v>10</v>
      </c>
      <c r="H45" s="101" t="e">
        <f>I44+J44+#REF!+K44+L44+#REF!+#REF!</f>
        <v>#REF!</v>
      </c>
      <c r="I45" s="196"/>
      <c r="J45" s="197"/>
      <c r="K45" s="197"/>
      <c r="L45" s="197"/>
      <c r="M45" s="204"/>
    </row>
    <row r="46" spans="1:13" ht="19.95" customHeight="1" thickBot="1" x14ac:dyDescent="0.35">
      <c r="A46" s="168"/>
      <c r="B46" s="163"/>
      <c r="C46" s="163"/>
      <c r="D46" s="190"/>
      <c r="E46" s="190"/>
      <c r="F46" s="190"/>
      <c r="G46" s="88"/>
      <c r="H46" s="101"/>
      <c r="I46" s="196"/>
      <c r="J46" s="197"/>
      <c r="K46" s="197"/>
      <c r="L46" s="197"/>
      <c r="M46" s="204"/>
    </row>
    <row r="47" spans="1:13" ht="20.399999999999999" customHeight="1" thickBot="1" x14ac:dyDescent="0.35">
      <c r="A47" s="168"/>
      <c r="B47" s="163"/>
      <c r="C47" s="191"/>
      <c r="D47" s="190"/>
      <c r="E47" s="190"/>
      <c r="F47" s="190"/>
      <c r="G47" s="88"/>
      <c r="H47" s="101"/>
      <c r="I47" s="196"/>
      <c r="J47" s="197"/>
      <c r="K47" s="197"/>
      <c r="L47" s="197"/>
      <c r="M47" s="204"/>
    </row>
    <row r="48" spans="1:13" ht="18.600000000000001" customHeight="1" thickBot="1" x14ac:dyDescent="0.35">
      <c r="A48" s="168"/>
      <c r="B48" s="163"/>
      <c r="C48" s="191"/>
      <c r="D48" s="190"/>
      <c r="E48" s="190"/>
      <c r="F48" s="190"/>
      <c r="G48" s="88"/>
      <c r="H48" s="101"/>
      <c r="I48" s="196"/>
      <c r="J48" s="197"/>
      <c r="K48" s="197"/>
      <c r="L48" s="197"/>
      <c r="M48" s="204"/>
    </row>
    <row r="49" spans="1:13" ht="19.95" customHeight="1" thickBot="1" x14ac:dyDescent="0.35">
      <c r="A49" s="168"/>
      <c r="B49" s="163"/>
      <c r="C49" s="191"/>
      <c r="D49" s="190"/>
      <c r="E49" s="190"/>
      <c r="F49" s="190"/>
      <c r="G49" s="88"/>
      <c r="H49" s="101"/>
      <c r="I49" s="196"/>
      <c r="J49" s="197"/>
      <c r="K49" s="197"/>
      <c r="L49" s="197"/>
      <c r="M49" s="204"/>
    </row>
    <row r="50" spans="1:13" ht="31.8" customHeight="1" thickBot="1" x14ac:dyDescent="0.35">
      <c r="A50" s="168"/>
      <c r="B50" s="163"/>
      <c r="C50" s="191"/>
      <c r="D50" s="176"/>
      <c r="E50" s="176"/>
      <c r="F50" s="176"/>
      <c r="G50" s="88"/>
      <c r="H50" s="101"/>
      <c r="I50" s="196"/>
      <c r="J50" s="197"/>
      <c r="K50" s="197"/>
      <c r="L50" s="197"/>
      <c r="M50" s="204"/>
    </row>
    <row r="51" spans="1:13" ht="19.8" hidden="1" customHeight="1" thickBot="1" x14ac:dyDescent="0.35">
      <c r="A51" s="168"/>
      <c r="B51" s="163"/>
      <c r="C51" s="191"/>
      <c r="D51" s="38"/>
      <c r="E51" s="38"/>
      <c r="F51" s="38"/>
      <c r="G51" s="88"/>
      <c r="H51" s="101"/>
      <c r="I51" s="97"/>
      <c r="J51" s="97"/>
      <c r="K51" s="97"/>
      <c r="L51" s="97"/>
      <c r="M51" s="107"/>
    </row>
    <row r="52" spans="1:13" ht="22.2" hidden="1" customHeight="1" thickBot="1" x14ac:dyDescent="0.35">
      <c r="A52" s="168"/>
      <c r="B52" s="163"/>
      <c r="C52" s="191"/>
      <c r="D52" s="38"/>
      <c r="E52" s="38"/>
      <c r="F52" s="38"/>
      <c r="G52" s="88"/>
      <c r="H52" s="101"/>
      <c r="I52" s="97"/>
      <c r="J52" s="97"/>
      <c r="K52" s="97"/>
      <c r="L52" s="97"/>
      <c r="M52" s="107"/>
    </row>
    <row r="53" spans="1:13" ht="19.8" hidden="1" customHeight="1" thickBot="1" x14ac:dyDescent="0.35">
      <c r="A53" s="168"/>
      <c r="B53" s="163"/>
      <c r="C53" s="191"/>
      <c r="D53" s="38"/>
      <c r="E53" s="38"/>
      <c r="F53" s="38"/>
      <c r="G53" s="88"/>
      <c r="H53" s="101"/>
      <c r="I53" s="97"/>
      <c r="J53" s="97"/>
      <c r="K53" s="97"/>
      <c r="L53" s="97"/>
      <c r="M53" s="107"/>
    </row>
    <row r="54" spans="1:13" ht="17.399999999999999" hidden="1" customHeight="1" thickBot="1" x14ac:dyDescent="0.35">
      <c r="A54" s="168"/>
      <c r="B54" s="163"/>
      <c r="C54" s="191"/>
      <c r="D54" s="38"/>
      <c r="E54" s="38"/>
      <c r="F54" s="38"/>
      <c r="G54" s="88"/>
      <c r="H54" s="101"/>
      <c r="I54" s="97"/>
      <c r="J54" s="97"/>
      <c r="K54" s="97"/>
      <c r="L54" s="97"/>
      <c r="M54" s="107"/>
    </row>
    <row r="55" spans="1:13" ht="22.8" hidden="1" customHeight="1" thickBot="1" x14ac:dyDescent="0.35">
      <c r="A55" s="168"/>
      <c r="B55" s="163"/>
      <c r="C55" s="191"/>
      <c r="D55" s="38"/>
      <c r="E55" s="38"/>
      <c r="F55" s="38"/>
      <c r="G55" s="88"/>
      <c r="H55" s="101"/>
      <c r="I55" s="97"/>
      <c r="J55" s="97"/>
      <c r="K55" s="97"/>
      <c r="L55" s="97"/>
      <c r="M55" s="107"/>
    </row>
    <row r="56" spans="1:13" ht="25.2" hidden="1" customHeight="1" thickBot="1" x14ac:dyDescent="0.35">
      <c r="A56" s="168"/>
      <c r="B56" s="163"/>
      <c r="C56" s="191"/>
      <c r="D56" s="38"/>
      <c r="E56" s="38"/>
      <c r="F56" s="38"/>
      <c r="G56" s="88"/>
      <c r="H56" s="101"/>
      <c r="I56" s="97"/>
      <c r="J56" s="97"/>
      <c r="K56" s="97"/>
      <c r="L56" s="97"/>
      <c r="M56" s="107"/>
    </row>
    <row r="57" spans="1:13" ht="27" hidden="1" customHeight="1" thickBot="1" x14ac:dyDescent="0.35">
      <c r="A57" s="168"/>
      <c r="B57" s="163"/>
      <c r="C57" s="191"/>
      <c r="D57" s="38"/>
      <c r="E57" s="38"/>
      <c r="F57" s="38"/>
      <c r="G57" s="88"/>
      <c r="H57" s="101"/>
      <c r="I57" s="97"/>
      <c r="J57" s="97"/>
      <c r="K57" s="97"/>
      <c r="L57" s="97"/>
      <c r="M57" s="107"/>
    </row>
    <row r="58" spans="1:13" ht="27" hidden="1" customHeight="1" thickBot="1" x14ac:dyDescent="0.35">
      <c r="A58" s="168"/>
      <c r="B58" s="163"/>
      <c r="C58" s="191"/>
      <c r="D58" s="38"/>
      <c r="E58" s="38"/>
      <c r="F58" s="38"/>
      <c r="G58" s="88"/>
      <c r="H58" s="101"/>
      <c r="I58" s="97"/>
      <c r="J58" s="97"/>
      <c r="K58" s="97"/>
      <c r="L58" s="97"/>
      <c r="M58" s="107"/>
    </row>
    <row r="59" spans="1:13" ht="27" hidden="1" customHeight="1" thickBot="1" x14ac:dyDescent="0.35">
      <c r="A59" s="168"/>
      <c r="B59" s="163"/>
      <c r="C59" s="191"/>
      <c r="D59" s="38"/>
      <c r="E59" s="38"/>
      <c r="F59" s="38"/>
      <c r="G59" s="88"/>
      <c r="H59" s="101"/>
      <c r="I59" s="97"/>
      <c r="J59" s="97"/>
      <c r="K59" s="97"/>
      <c r="L59" s="97"/>
      <c r="M59" s="107"/>
    </row>
    <row r="60" spans="1:13" ht="27" hidden="1" customHeight="1" thickBot="1" x14ac:dyDescent="0.35">
      <c r="A60" s="168"/>
      <c r="B60" s="163"/>
      <c r="C60" s="191"/>
      <c r="D60" s="38"/>
      <c r="E60" s="38"/>
      <c r="F60" s="38"/>
      <c r="G60" s="88"/>
      <c r="H60" s="101"/>
      <c r="I60" s="97"/>
      <c r="J60" s="97"/>
      <c r="K60" s="97"/>
      <c r="L60" s="97"/>
      <c r="M60" s="107"/>
    </row>
    <row r="61" spans="1:13" ht="27" hidden="1" customHeight="1" thickBot="1" x14ac:dyDescent="0.35">
      <c r="A61" s="168"/>
      <c r="B61" s="163"/>
      <c r="C61" s="191"/>
      <c r="D61" s="38"/>
      <c r="E61" s="38"/>
      <c r="F61" s="38"/>
      <c r="G61" s="88"/>
      <c r="H61" s="101"/>
      <c r="I61" s="97"/>
      <c r="J61" s="97"/>
      <c r="K61" s="97"/>
      <c r="L61" s="97"/>
      <c r="M61" s="107"/>
    </row>
    <row r="62" spans="1:13" ht="79.2" customHeight="1" thickBot="1" x14ac:dyDescent="0.35">
      <c r="A62" s="169"/>
      <c r="B62" s="190"/>
      <c r="C62" s="190"/>
      <c r="D62" s="44" t="s">
        <v>7</v>
      </c>
      <c r="E62" s="44" t="s">
        <v>6</v>
      </c>
      <c r="F62" s="44" t="s">
        <v>101</v>
      </c>
      <c r="G62" s="100"/>
      <c r="H62" s="62"/>
      <c r="I62" s="11"/>
      <c r="J62" s="11">
        <v>3514.64</v>
      </c>
      <c r="K62" s="11">
        <v>3514.64</v>
      </c>
      <c r="L62" s="11">
        <v>3514.64</v>
      </c>
      <c r="M62" s="107">
        <f>L62/K62*100</f>
        <v>100</v>
      </c>
    </row>
    <row r="63" spans="1:13" ht="76.2" customHeight="1" thickBot="1" x14ac:dyDescent="0.35">
      <c r="A63" s="170"/>
      <c r="B63" s="176"/>
      <c r="C63" s="176"/>
      <c r="D63" s="44" t="s">
        <v>7</v>
      </c>
      <c r="E63" s="44" t="s">
        <v>6</v>
      </c>
      <c r="F63" s="44" t="s">
        <v>101</v>
      </c>
      <c r="G63" s="100"/>
      <c r="H63" s="62"/>
      <c r="I63" s="11"/>
      <c r="J63" s="11">
        <v>185</v>
      </c>
      <c r="K63" s="11">
        <v>185</v>
      </c>
      <c r="L63" s="11">
        <v>185</v>
      </c>
      <c r="M63" s="107">
        <f>L63/K63*100</f>
        <v>100</v>
      </c>
    </row>
    <row r="64" spans="1:13" ht="117.6" customHeight="1" thickBot="1" x14ac:dyDescent="0.35">
      <c r="A64" s="166" t="s">
        <v>15</v>
      </c>
      <c r="B64" s="90" t="s">
        <v>49</v>
      </c>
      <c r="C64" s="62" t="s">
        <v>37</v>
      </c>
      <c r="D64" s="85" t="s">
        <v>39</v>
      </c>
      <c r="E64" s="85" t="s">
        <v>39</v>
      </c>
      <c r="F64" s="85" t="s">
        <v>39</v>
      </c>
      <c r="G64" s="62"/>
      <c r="H64" s="83"/>
      <c r="I64" s="64">
        <f>I65</f>
        <v>100</v>
      </c>
      <c r="J64" s="64">
        <f>J65</f>
        <v>100</v>
      </c>
      <c r="K64" s="64">
        <f>K65</f>
        <v>100</v>
      </c>
      <c r="L64" s="64">
        <f>L65</f>
        <v>94.188000000000002</v>
      </c>
      <c r="M64" s="107">
        <f>L64/K64*100</f>
        <v>94.188000000000002</v>
      </c>
    </row>
    <row r="65" spans="1:13" ht="57" customHeight="1" thickBot="1" x14ac:dyDescent="0.35">
      <c r="A65" s="198"/>
      <c r="B65" s="171" t="s">
        <v>50</v>
      </c>
      <c r="C65" s="171" t="s">
        <v>22</v>
      </c>
      <c r="D65" s="175" t="s">
        <v>7</v>
      </c>
      <c r="E65" s="175" t="s">
        <v>6</v>
      </c>
      <c r="F65" s="175" t="s">
        <v>33</v>
      </c>
      <c r="G65" s="171"/>
      <c r="H65" s="150"/>
      <c r="I65" s="184">
        <v>100</v>
      </c>
      <c r="J65" s="184">
        <v>100</v>
      </c>
      <c r="K65" s="184">
        <v>100</v>
      </c>
      <c r="L65" s="184">
        <v>94.188000000000002</v>
      </c>
      <c r="M65" s="203">
        <f>L65/K65*100</f>
        <v>94.188000000000002</v>
      </c>
    </row>
    <row r="66" spans="1:13" ht="57" customHeight="1" thickBot="1" x14ac:dyDescent="0.35">
      <c r="A66" s="198"/>
      <c r="B66" s="163"/>
      <c r="C66" s="163"/>
      <c r="D66" s="200"/>
      <c r="E66" s="200"/>
      <c r="F66" s="190"/>
      <c r="G66" s="172"/>
      <c r="H66" s="152"/>
      <c r="I66" s="226"/>
      <c r="J66" s="194"/>
      <c r="K66" s="194"/>
      <c r="L66" s="194"/>
      <c r="M66" s="204"/>
    </row>
    <row r="67" spans="1:13" ht="55.8" customHeight="1" thickBot="1" x14ac:dyDescent="0.35">
      <c r="A67" s="199"/>
      <c r="B67" s="172"/>
      <c r="C67" s="172"/>
      <c r="D67" s="174"/>
      <c r="E67" s="174"/>
      <c r="F67" s="176"/>
      <c r="G67" s="45"/>
      <c r="H67" s="46" t="e">
        <f>I67+J67+#REF!+K67+L67+#REF!+#REF!</f>
        <v>#REF!</v>
      </c>
      <c r="I67" s="227"/>
      <c r="J67" s="195"/>
      <c r="K67" s="195"/>
      <c r="L67" s="195"/>
      <c r="M67" s="204"/>
    </row>
    <row r="68" spans="1:13" ht="185.4" customHeight="1" thickBot="1" x14ac:dyDescent="0.35">
      <c r="A68" s="166" t="s">
        <v>51</v>
      </c>
      <c r="B68" s="90" t="s">
        <v>53</v>
      </c>
      <c r="C68" s="62" t="s">
        <v>37</v>
      </c>
      <c r="D68" s="85" t="s">
        <v>39</v>
      </c>
      <c r="E68" s="85" t="s">
        <v>39</v>
      </c>
      <c r="F68" s="85" t="s">
        <v>39</v>
      </c>
      <c r="G68" s="65"/>
      <c r="H68" s="66"/>
      <c r="I68" s="67">
        <f>I71</f>
        <v>150</v>
      </c>
      <c r="J68" s="67">
        <f>J71</f>
        <v>150</v>
      </c>
      <c r="K68" s="67">
        <f>K71</f>
        <v>150</v>
      </c>
      <c r="L68" s="67">
        <f>L71</f>
        <v>70.834999999999994</v>
      </c>
      <c r="M68" s="107">
        <f>L68/K68*100</f>
        <v>47.223333333333329</v>
      </c>
    </row>
    <row r="69" spans="1:13" ht="15" customHeight="1" thickBot="1" x14ac:dyDescent="0.35">
      <c r="A69" s="198"/>
      <c r="B69" s="171" t="s">
        <v>54</v>
      </c>
      <c r="C69" s="171" t="s">
        <v>22</v>
      </c>
      <c r="D69" s="223"/>
      <c r="E69" s="223"/>
      <c r="F69" s="225"/>
      <c r="G69" s="166"/>
      <c r="H69" s="155"/>
      <c r="I69" s="219"/>
      <c r="J69" s="219"/>
      <c r="K69" s="219"/>
      <c r="L69" s="219"/>
      <c r="M69" s="215"/>
    </row>
    <row r="70" spans="1:13" ht="30.6" customHeight="1" x14ac:dyDescent="0.3">
      <c r="A70" s="198"/>
      <c r="B70" s="221"/>
      <c r="C70" s="163"/>
      <c r="D70" s="224"/>
      <c r="E70" s="224"/>
      <c r="F70" s="223"/>
      <c r="G70" s="214"/>
      <c r="H70" s="218"/>
      <c r="I70" s="220"/>
      <c r="J70" s="220"/>
      <c r="K70" s="220"/>
      <c r="L70" s="220"/>
      <c r="M70" s="216"/>
    </row>
    <row r="71" spans="1:13" ht="79.2" customHeight="1" thickBot="1" x14ac:dyDescent="0.35">
      <c r="A71" s="199"/>
      <c r="B71" s="222"/>
      <c r="C71" s="151"/>
      <c r="D71" s="16" t="s">
        <v>7</v>
      </c>
      <c r="E71" s="16" t="s">
        <v>6</v>
      </c>
      <c r="F71" s="16" t="s">
        <v>52</v>
      </c>
      <c r="G71" s="103"/>
      <c r="H71" s="103"/>
      <c r="I71" s="21">
        <v>150</v>
      </c>
      <c r="J71" s="21">
        <v>150</v>
      </c>
      <c r="K71" s="21">
        <v>150</v>
      </c>
      <c r="L71" s="21">
        <v>70.834999999999994</v>
      </c>
      <c r="M71" s="111"/>
    </row>
    <row r="72" spans="1:13" ht="169.2" customHeight="1" thickBot="1" x14ac:dyDescent="0.35">
      <c r="A72" s="166" t="s">
        <v>55</v>
      </c>
      <c r="B72" s="90" t="s">
        <v>57</v>
      </c>
      <c r="C72" s="62" t="s">
        <v>37</v>
      </c>
      <c r="D72" s="68" t="s">
        <v>39</v>
      </c>
      <c r="E72" s="68" t="s">
        <v>39</v>
      </c>
      <c r="F72" s="68" t="s">
        <v>39</v>
      </c>
      <c r="G72" s="90"/>
      <c r="H72" s="90"/>
      <c r="I72" s="64">
        <f>I73</f>
        <v>0</v>
      </c>
      <c r="J72" s="64">
        <f>J73</f>
        <v>0</v>
      </c>
      <c r="K72" s="64">
        <f>K73</f>
        <v>0</v>
      </c>
      <c r="L72" s="64">
        <f>L73</f>
        <v>0</v>
      </c>
      <c r="M72" s="107">
        <v>0</v>
      </c>
    </row>
    <row r="73" spans="1:13" ht="22.95" customHeight="1" thickBot="1" x14ac:dyDescent="0.35">
      <c r="A73" s="198"/>
      <c r="B73" s="171" t="s">
        <v>56</v>
      </c>
      <c r="C73" s="171" t="s">
        <v>22</v>
      </c>
      <c r="D73" s="175" t="s">
        <v>7</v>
      </c>
      <c r="E73" s="175" t="s">
        <v>6</v>
      </c>
      <c r="F73" s="175" t="s">
        <v>34</v>
      </c>
      <c r="G73" s="171"/>
      <c r="H73" s="150"/>
      <c r="I73" s="184">
        <v>0</v>
      </c>
      <c r="J73" s="184">
        <v>0</v>
      </c>
      <c r="K73" s="184">
        <v>0</v>
      </c>
      <c r="L73" s="184">
        <v>0</v>
      </c>
      <c r="M73" s="203">
        <v>0</v>
      </c>
    </row>
    <row r="74" spans="1:13" ht="22.95" customHeight="1" thickBot="1" x14ac:dyDescent="0.35">
      <c r="A74" s="198"/>
      <c r="B74" s="212"/>
      <c r="C74" s="163"/>
      <c r="D74" s="190"/>
      <c r="E74" s="190"/>
      <c r="F74" s="190"/>
      <c r="G74" s="163"/>
      <c r="H74" s="210"/>
      <c r="I74" s="196"/>
      <c r="J74" s="197"/>
      <c r="K74" s="197"/>
      <c r="L74" s="197"/>
      <c r="M74" s="204"/>
    </row>
    <row r="75" spans="1:13" ht="99.6" customHeight="1" thickBot="1" x14ac:dyDescent="0.35">
      <c r="A75" s="199"/>
      <c r="B75" s="213"/>
      <c r="C75" s="151"/>
      <c r="D75" s="176"/>
      <c r="E75" s="176"/>
      <c r="F75" s="176"/>
      <c r="G75" s="85" t="s">
        <v>12</v>
      </c>
      <c r="H75" s="85" t="e">
        <f>I73+J73+K73+L73+#REF!+#REF!+#REF!</f>
        <v>#REF!</v>
      </c>
      <c r="I75" s="211"/>
      <c r="J75" s="185"/>
      <c r="K75" s="185"/>
      <c r="L75" s="185"/>
      <c r="M75" s="204"/>
    </row>
    <row r="76" spans="1:13" ht="98.4" customHeight="1" thickBot="1" x14ac:dyDescent="0.35">
      <c r="A76" s="177" t="s">
        <v>58</v>
      </c>
      <c r="B76" s="100" t="s">
        <v>59</v>
      </c>
      <c r="C76" s="62" t="s">
        <v>37</v>
      </c>
      <c r="D76" s="68" t="s">
        <v>39</v>
      </c>
      <c r="E76" s="68" t="s">
        <v>39</v>
      </c>
      <c r="F76" s="68" t="s">
        <v>39</v>
      </c>
      <c r="G76" s="62"/>
      <c r="H76" s="62"/>
      <c r="I76" s="63">
        <f>I77+I78+I80+I81</f>
        <v>9571.2000000000007</v>
      </c>
      <c r="J76" s="63">
        <f>J77+J78+J80+J81</f>
        <v>11211.485000000001</v>
      </c>
      <c r="K76" s="63">
        <f>K77+K78+K80+K81</f>
        <v>10765.5</v>
      </c>
      <c r="L76" s="63">
        <f>L77+L78+L80+L81</f>
        <v>9268.7787399999997</v>
      </c>
      <c r="M76" s="107">
        <f>L76/K76*100</f>
        <v>86.09705763782452</v>
      </c>
    </row>
    <row r="77" spans="1:13" ht="108.6" thickBot="1" x14ac:dyDescent="0.35">
      <c r="A77" s="205"/>
      <c r="B77" s="100" t="s">
        <v>65</v>
      </c>
      <c r="C77" s="100" t="s">
        <v>22</v>
      </c>
      <c r="D77" s="44" t="s">
        <v>7</v>
      </c>
      <c r="E77" s="44" t="s">
        <v>23</v>
      </c>
      <c r="F77" s="44" t="s">
        <v>66</v>
      </c>
      <c r="G77" s="62"/>
      <c r="H77" s="62"/>
      <c r="I77" s="11">
        <v>146</v>
      </c>
      <c r="J77" s="11">
        <v>196</v>
      </c>
      <c r="K77" s="11">
        <v>196</v>
      </c>
      <c r="L77" s="11">
        <v>97.194220000000001</v>
      </c>
      <c r="M77" s="107">
        <f>L77/K77*100</f>
        <v>49.588887755102043</v>
      </c>
    </row>
    <row r="78" spans="1:13" ht="195.6" customHeight="1" thickBot="1" x14ac:dyDescent="0.35">
      <c r="A78" s="205"/>
      <c r="B78" s="100" t="s">
        <v>86</v>
      </c>
      <c r="C78" s="100" t="s">
        <v>22</v>
      </c>
      <c r="D78" s="44" t="s">
        <v>7</v>
      </c>
      <c r="E78" s="44" t="s">
        <v>23</v>
      </c>
      <c r="F78" s="44" t="s">
        <v>31</v>
      </c>
      <c r="G78" s="100"/>
      <c r="H78" s="62"/>
      <c r="I78" s="11">
        <v>971.1</v>
      </c>
      <c r="J78" s="11">
        <v>971.1</v>
      </c>
      <c r="K78" s="11">
        <v>971.1</v>
      </c>
      <c r="L78" s="11">
        <v>758.50966000000005</v>
      </c>
      <c r="M78" s="107">
        <f>L78/K78*100</f>
        <v>78.108295747090921</v>
      </c>
    </row>
    <row r="79" spans="1:13" ht="43.8" customHeight="1" thickBot="1" x14ac:dyDescent="0.35">
      <c r="A79" s="205"/>
      <c r="B79" s="171" t="s">
        <v>87</v>
      </c>
      <c r="C79" s="171" t="s">
        <v>22</v>
      </c>
      <c r="D79" s="92"/>
      <c r="E79" s="92"/>
      <c r="F79" s="92"/>
      <c r="G79" s="90"/>
      <c r="H79" s="83"/>
      <c r="I79" s="95"/>
      <c r="J79" s="95"/>
      <c r="K79" s="95"/>
      <c r="L79" s="95"/>
      <c r="M79" s="107"/>
    </row>
    <row r="80" spans="1:13" ht="144.75" customHeight="1" thickBot="1" x14ac:dyDescent="0.35">
      <c r="A80" s="205"/>
      <c r="B80" s="206"/>
      <c r="C80" s="172"/>
      <c r="D80" s="14" t="s">
        <v>7</v>
      </c>
      <c r="E80" s="14" t="s">
        <v>23</v>
      </c>
      <c r="F80" s="14" t="s">
        <v>35</v>
      </c>
      <c r="G80" s="91"/>
      <c r="H80" s="85"/>
      <c r="I80" s="102">
        <v>4200</v>
      </c>
      <c r="J80" s="102">
        <v>5854.3</v>
      </c>
      <c r="K80" s="102">
        <v>5344.3</v>
      </c>
      <c r="L80" s="102">
        <v>4920.8088399999997</v>
      </c>
      <c r="M80" s="105">
        <f>L80/K80*100</f>
        <v>92.075834814662343</v>
      </c>
    </row>
    <row r="81" spans="1:13" ht="312" customHeight="1" thickBot="1" x14ac:dyDescent="0.35">
      <c r="A81" s="205"/>
      <c r="B81" s="100" t="s">
        <v>88</v>
      </c>
      <c r="C81" s="100" t="s">
        <v>22</v>
      </c>
      <c r="D81" s="44" t="s">
        <v>7</v>
      </c>
      <c r="E81" s="44" t="s">
        <v>23</v>
      </c>
      <c r="F81" s="44" t="s">
        <v>32</v>
      </c>
      <c r="G81" s="100"/>
      <c r="H81" s="62"/>
      <c r="I81" s="11">
        <v>4254.1000000000004</v>
      </c>
      <c r="J81" s="11">
        <v>4190.085</v>
      </c>
      <c r="K81" s="11">
        <v>4254.1000000000004</v>
      </c>
      <c r="L81" s="11">
        <v>3492.26602</v>
      </c>
      <c r="M81" s="107">
        <f>L81/K81*100</f>
        <v>82.091770762323407</v>
      </c>
    </row>
    <row r="82" spans="1:13" ht="159.6" customHeight="1" thickBot="1" x14ac:dyDescent="0.35">
      <c r="A82" s="205" t="s">
        <v>95</v>
      </c>
      <c r="B82" s="100" t="s">
        <v>96</v>
      </c>
      <c r="C82" s="62" t="s">
        <v>37</v>
      </c>
      <c r="D82" s="69" t="s">
        <v>39</v>
      </c>
      <c r="E82" s="69" t="s">
        <v>39</v>
      </c>
      <c r="F82" s="69" t="s">
        <v>39</v>
      </c>
      <c r="G82" s="62"/>
      <c r="H82" s="62"/>
      <c r="I82" s="63">
        <f>I83+I84+I85</f>
        <v>4812.2000000000007</v>
      </c>
      <c r="J82" s="63">
        <f>J83+J84+J85</f>
        <v>4812.2000000000007</v>
      </c>
      <c r="K82" s="63">
        <f>K83+K84+K85</f>
        <v>4812.2000000000007</v>
      </c>
      <c r="L82" s="63">
        <f>L83+L84+L85</f>
        <v>4013.0099199999995</v>
      </c>
      <c r="M82" s="107">
        <f>L82/K82*100</f>
        <v>83.392417605253286</v>
      </c>
    </row>
    <row r="83" spans="1:13" ht="83.4" customHeight="1" thickBot="1" x14ac:dyDescent="0.35">
      <c r="A83" s="207"/>
      <c r="B83" s="208" t="s">
        <v>97</v>
      </c>
      <c r="C83" s="208" t="s">
        <v>22</v>
      </c>
      <c r="D83" s="44" t="s">
        <v>7</v>
      </c>
      <c r="E83" s="44" t="s">
        <v>6</v>
      </c>
      <c r="F83" s="44" t="s">
        <v>98</v>
      </c>
      <c r="G83" s="100"/>
      <c r="H83" s="62"/>
      <c r="I83" s="11">
        <v>2887.3</v>
      </c>
      <c r="J83" s="11">
        <v>2887.3</v>
      </c>
      <c r="K83" s="11">
        <v>2887.3</v>
      </c>
      <c r="L83" s="11">
        <v>2165.4899999999998</v>
      </c>
      <c r="M83" s="107">
        <f>L83/K83*100</f>
        <v>75.000519516503289</v>
      </c>
    </row>
    <row r="84" spans="1:13" ht="75.599999999999994" customHeight="1" thickBot="1" x14ac:dyDescent="0.35">
      <c r="A84" s="207"/>
      <c r="B84" s="209"/>
      <c r="C84" s="209"/>
      <c r="D84" s="44" t="s">
        <v>7</v>
      </c>
      <c r="E84" s="44" t="s">
        <v>6</v>
      </c>
      <c r="F84" s="44" t="s">
        <v>98</v>
      </c>
      <c r="G84" s="100"/>
      <c r="H84" s="62"/>
      <c r="I84" s="11">
        <v>1924.9</v>
      </c>
      <c r="J84" s="11">
        <v>1924.9</v>
      </c>
      <c r="K84" s="11">
        <v>1924.9</v>
      </c>
      <c r="L84" s="11">
        <v>1847.51992</v>
      </c>
      <c r="M84" s="107">
        <f>L84/K84*100</f>
        <v>95.980046755675602</v>
      </c>
    </row>
    <row r="85" spans="1:13" ht="84" customHeight="1" thickBot="1" x14ac:dyDescent="0.35">
      <c r="A85" s="207"/>
      <c r="B85" s="209"/>
      <c r="C85" s="209"/>
      <c r="D85" s="44" t="s">
        <v>7</v>
      </c>
      <c r="E85" s="44" t="s">
        <v>8</v>
      </c>
      <c r="F85" s="44" t="s">
        <v>98</v>
      </c>
      <c r="G85" s="100"/>
      <c r="H85" s="62"/>
      <c r="I85" s="11"/>
      <c r="J85" s="11"/>
      <c r="K85" s="11"/>
      <c r="L85" s="11"/>
      <c r="M85" s="107"/>
    </row>
    <row r="86" spans="1:13" ht="85.2" customHeight="1" thickBot="1" x14ac:dyDescent="0.35">
      <c r="A86" s="166" t="s">
        <v>109</v>
      </c>
      <c r="B86" s="171" t="s">
        <v>110</v>
      </c>
      <c r="C86" s="62" t="s">
        <v>37</v>
      </c>
      <c r="D86" s="68" t="s">
        <v>39</v>
      </c>
      <c r="E86" s="68" t="s">
        <v>39</v>
      </c>
      <c r="F86" s="68" t="s">
        <v>39</v>
      </c>
      <c r="G86" s="77"/>
      <c r="H86" s="78"/>
      <c r="I86" s="63">
        <v>0</v>
      </c>
      <c r="J86" s="63">
        <f>J87</f>
        <v>96.8</v>
      </c>
      <c r="K86" s="63">
        <f>K87</f>
        <v>93.9</v>
      </c>
      <c r="L86" s="63">
        <f>L87</f>
        <v>93.9</v>
      </c>
      <c r="M86" s="107">
        <f>L86/K86*100</f>
        <v>100</v>
      </c>
    </row>
    <row r="87" spans="1:13" ht="122.4" customHeight="1" thickBot="1" x14ac:dyDescent="0.35">
      <c r="A87" s="214"/>
      <c r="B87" s="172"/>
      <c r="C87" s="100" t="s">
        <v>22</v>
      </c>
      <c r="D87" s="44" t="s">
        <v>7</v>
      </c>
      <c r="E87" s="44" t="s">
        <v>6</v>
      </c>
      <c r="F87" s="44" t="s">
        <v>113</v>
      </c>
      <c r="G87" s="77"/>
      <c r="H87" s="78"/>
      <c r="I87" s="11">
        <v>0</v>
      </c>
      <c r="J87" s="11">
        <v>96.8</v>
      </c>
      <c r="K87" s="11">
        <v>93.9</v>
      </c>
      <c r="L87" s="11">
        <v>93.9</v>
      </c>
      <c r="M87" s="107">
        <f>L87/K87*100</f>
        <v>100</v>
      </c>
    </row>
    <row r="88" spans="1:13" ht="50.4" customHeight="1" thickBot="1" x14ac:dyDescent="0.35">
      <c r="A88" s="166" t="s">
        <v>111</v>
      </c>
      <c r="B88" s="171" t="s">
        <v>112</v>
      </c>
      <c r="C88" s="62" t="s">
        <v>37</v>
      </c>
      <c r="D88" s="68" t="s">
        <v>39</v>
      </c>
      <c r="E88" s="68" t="s">
        <v>39</v>
      </c>
      <c r="F88" s="68" t="s">
        <v>39</v>
      </c>
      <c r="G88" s="77"/>
      <c r="H88" s="78"/>
      <c r="I88" s="63">
        <v>0</v>
      </c>
      <c r="J88" s="63">
        <v>199.60900000000001</v>
      </c>
      <c r="K88" s="63">
        <f>K89</f>
        <v>199.60900000000001</v>
      </c>
      <c r="L88" s="63">
        <f>L89</f>
        <v>90.192999999999998</v>
      </c>
      <c r="M88" s="107">
        <f>L88/K88*100</f>
        <v>45.184836355074168</v>
      </c>
    </row>
    <row r="89" spans="1:13" ht="119.4" customHeight="1" thickBot="1" x14ac:dyDescent="0.35">
      <c r="A89" s="217"/>
      <c r="B89" s="172"/>
      <c r="C89" s="100" t="s">
        <v>22</v>
      </c>
      <c r="D89" s="44" t="s">
        <v>7</v>
      </c>
      <c r="E89" s="44" t="s">
        <v>6</v>
      </c>
      <c r="F89" s="44" t="s">
        <v>114</v>
      </c>
      <c r="G89" s="77"/>
      <c r="H89" s="78"/>
      <c r="I89" s="11">
        <v>0</v>
      </c>
      <c r="J89" s="11">
        <v>199.60900000000001</v>
      </c>
      <c r="K89" s="11">
        <v>199.60900000000001</v>
      </c>
      <c r="L89" s="11">
        <v>90.192999999999998</v>
      </c>
      <c r="M89" s="107">
        <f>L89/K89*100</f>
        <v>45.184836355074168</v>
      </c>
    </row>
    <row r="92" spans="1:13" ht="18" x14ac:dyDescent="0.3">
      <c r="A92" s="201" t="s">
        <v>107</v>
      </c>
      <c r="B92" s="129"/>
      <c r="C92" s="129"/>
      <c r="D92" s="129"/>
      <c r="E92" s="129"/>
      <c r="F92" s="129"/>
      <c r="G92" s="129"/>
      <c r="H92" s="129"/>
      <c r="I92" s="129"/>
      <c r="J92" s="129"/>
      <c r="K92" s="129"/>
      <c r="L92" s="129"/>
    </row>
  </sheetData>
  <mergeCells count="142">
    <mergeCell ref="M69:M70"/>
    <mergeCell ref="M34:M35"/>
    <mergeCell ref="M41:M42"/>
    <mergeCell ref="M44:M50"/>
    <mergeCell ref="M65:M67"/>
    <mergeCell ref="M73:M75"/>
    <mergeCell ref="A86:A87"/>
    <mergeCell ref="B86:B87"/>
    <mergeCell ref="A88:A89"/>
    <mergeCell ref="B88:B89"/>
    <mergeCell ref="H69:H70"/>
    <mergeCell ref="I69:I70"/>
    <mergeCell ref="J69:J70"/>
    <mergeCell ref="K69:K70"/>
    <mergeCell ref="L69:L70"/>
    <mergeCell ref="A68:A71"/>
    <mergeCell ref="B69:B71"/>
    <mergeCell ref="C69:C71"/>
    <mergeCell ref="D69:D70"/>
    <mergeCell ref="E69:E70"/>
    <mergeCell ref="F69:F70"/>
    <mergeCell ref="G65:G66"/>
    <mergeCell ref="H65:H66"/>
    <mergeCell ref="I65:I67"/>
    <mergeCell ref="A92:L92"/>
    <mergeCell ref="M7:M8"/>
    <mergeCell ref="M22:M23"/>
    <mergeCell ref="M24:M25"/>
    <mergeCell ref="M27:M28"/>
    <mergeCell ref="A76:A81"/>
    <mergeCell ref="B79:B80"/>
    <mergeCell ref="C79:C80"/>
    <mergeCell ref="A82:A85"/>
    <mergeCell ref="B83:B85"/>
    <mergeCell ref="C83:C85"/>
    <mergeCell ref="G73:G74"/>
    <mergeCell ref="H73:H74"/>
    <mergeCell ref="I73:I75"/>
    <mergeCell ref="J73:J75"/>
    <mergeCell ref="K73:K75"/>
    <mergeCell ref="L73:L75"/>
    <mergeCell ref="A72:A75"/>
    <mergeCell ref="B73:B75"/>
    <mergeCell ref="C73:C75"/>
    <mergeCell ref="D73:D75"/>
    <mergeCell ref="E73:E75"/>
    <mergeCell ref="F73:F75"/>
    <mergeCell ref="G69:G70"/>
    <mergeCell ref="J65:J67"/>
    <mergeCell ref="K65:K67"/>
    <mergeCell ref="L65:L67"/>
    <mergeCell ref="I44:I50"/>
    <mergeCell ref="J44:J50"/>
    <mergeCell ref="K44:K50"/>
    <mergeCell ref="L44:L50"/>
    <mergeCell ref="A64:A67"/>
    <mergeCell ref="B65:B67"/>
    <mergeCell ref="C65:C67"/>
    <mergeCell ref="D65:D67"/>
    <mergeCell ref="E65:E67"/>
    <mergeCell ref="F65:F67"/>
    <mergeCell ref="I41:I42"/>
    <mergeCell ref="J41:J42"/>
    <mergeCell ref="K41:K42"/>
    <mergeCell ref="L41:L42"/>
    <mergeCell ref="A43:A63"/>
    <mergeCell ref="B44:B63"/>
    <mergeCell ref="C44:C63"/>
    <mergeCell ref="D44:D50"/>
    <mergeCell ref="E44:E50"/>
    <mergeCell ref="F44:F50"/>
    <mergeCell ref="A40:A42"/>
    <mergeCell ref="B41:B42"/>
    <mergeCell ref="C41:C42"/>
    <mergeCell ref="D41:D42"/>
    <mergeCell ref="E41:E42"/>
    <mergeCell ref="F41:F42"/>
    <mergeCell ref="I34:I35"/>
    <mergeCell ref="J34:J35"/>
    <mergeCell ref="K34:K35"/>
    <mergeCell ref="L34:L35"/>
    <mergeCell ref="A37:A39"/>
    <mergeCell ref="B38:B39"/>
    <mergeCell ref="C38:C39"/>
    <mergeCell ref="K27:K28"/>
    <mergeCell ref="L27:L28"/>
    <mergeCell ref="B29:B30"/>
    <mergeCell ref="C29:C30"/>
    <mergeCell ref="A33:A36"/>
    <mergeCell ref="B34:B36"/>
    <mergeCell ref="C34:C36"/>
    <mergeCell ref="D34:D35"/>
    <mergeCell ref="E34:E35"/>
    <mergeCell ref="F34:F35"/>
    <mergeCell ref="F24:F25"/>
    <mergeCell ref="I24:I25"/>
    <mergeCell ref="J24:J25"/>
    <mergeCell ref="K24:K25"/>
    <mergeCell ref="L24:L25"/>
    <mergeCell ref="B27:B28"/>
    <mergeCell ref="C27:C28"/>
    <mergeCell ref="D27:D28"/>
    <mergeCell ref="E27:E28"/>
    <mergeCell ref="F27:F28"/>
    <mergeCell ref="I27:I28"/>
    <mergeCell ref="J27:J28"/>
    <mergeCell ref="J9:J20"/>
    <mergeCell ref="K9:K20"/>
    <mergeCell ref="L9:L20"/>
    <mergeCell ref="A10:A20"/>
    <mergeCell ref="A21:A32"/>
    <mergeCell ref="B22:B23"/>
    <mergeCell ref="C22:C23"/>
    <mergeCell ref="D22:D23"/>
    <mergeCell ref="E22:E23"/>
    <mergeCell ref="F22:F23"/>
    <mergeCell ref="B9:B20"/>
    <mergeCell ref="C9:C20"/>
    <mergeCell ref="D9:D20"/>
    <mergeCell ref="E9:E20"/>
    <mergeCell ref="F9:F20"/>
    <mergeCell ref="I9:I20"/>
    <mergeCell ref="I22:I23"/>
    <mergeCell ref="J22:J23"/>
    <mergeCell ref="K22:K23"/>
    <mergeCell ref="L22:L23"/>
    <mergeCell ref="B24:B25"/>
    <mergeCell ref="C24:C25"/>
    <mergeCell ref="D24:D25"/>
    <mergeCell ref="E24:E25"/>
    <mergeCell ref="A7:A8"/>
    <mergeCell ref="B7:B8"/>
    <mergeCell ref="C7:C8"/>
    <mergeCell ref="D7:F7"/>
    <mergeCell ref="G7:G8"/>
    <mergeCell ref="I7:L7"/>
    <mergeCell ref="A1:L1"/>
    <mergeCell ref="A2:L2"/>
    <mergeCell ref="A3:L3"/>
    <mergeCell ref="A4:L4"/>
    <mergeCell ref="A5:L5"/>
    <mergeCell ref="A6:L6"/>
  </mergeCells>
  <pageMargins left="0.7" right="0.7" top="0.75" bottom="0.75" header="0.3" footer="0.3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tabSelected="1" topLeftCell="A33" zoomScale="70" zoomScaleNormal="70" zoomScaleSheetLayoutView="100" workbookViewId="0">
      <selection activeCell="K33" sqref="K33"/>
    </sheetView>
  </sheetViews>
  <sheetFormatPr defaultRowHeight="14.4" x14ac:dyDescent="0.3"/>
  <cols>
    <col min="1" max="1" width="8.44140625" customWidth="1"/>
    <col min="2" max="2" width="24.109375" customWidth="1"/>
    <col min="3" max="3" width="16.77734375" customWidth="1"/>
    <col min="4" max="4" width="6.77734375" customWidth="1"/>
    <col min="5" max="5" width="6.6640625" customWidth="1"/>
    <col min="6" max="6" width="6.88671875" customWidth="1"/>
    <col min="7" max="8" width="0.109375" hidden="1" customWidth="1"/>
    <col min="9" max="9" width="14.44140625" style="1" customWidth="1"/>
    <col min="10" max="10" width="15.21875" style="1" customWidth="1"/>
    <col min="11" max="11" width="14.88671875" style="1" customWidth="1"/>
    <col min="12" max="12" width="15.44140625" style="1" customWidth="1"/>
    <col min="13" max="13" width="14.33203125" customWidth="1"/>
  </cols>
  <sheetData>
    <row r="1" spans="1:13" ht="28.2" customHeight="1" x14ac:dyDescent="0.3">
      <c r="A1" s="128" t="s">
        <v>73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3" ht="22.8" customHeight="1" x14ac:dyDescent="0.3">
      <c r="A2" s="128" t="s">
        <v>74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spans="1:13" ht="21.6" customHeight="1" x14ac:dyDescent="0.3">
      <c r="A3" s="128" t="s">
        <v>75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</row>
    <row r="4" spans="1:13" ht="20.399999999999999" customHeight="1" x14ac:dyDescent="0.3">
      <c r="A4" s="138" t="s">
        <v>76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</row>
    <row r="5" spans="1:13" ht="17.399999999999999" x14ac:dyDescent="0.3">
      <c r="A5" s="160" t="s">
        <v>115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</row>
    <row r="6" spans="1:13" ht="25.2" customHeight="1" thickBot="1" x14ac:dyDescent="0.35">
      <c r="A6" s="160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</row>
    <row r="7" spans="1:13" ht="42" customHeight="1" thickBot="1" x14ac:dyDescent="0.35">
      <c r="A7" s="150" t="s">
        <v>16</v>
      </c>
      <c r="B7" s="150" t="s">
        <v>21</v>
      </c>
      <c r="C7" s="150" t="s">
        <v>89</v>
      </c>
      <c r="D7" s="153" t="s">
        <v>0</v>
      </c>
      <c r="E7" s="154"/>
      <c r="F7" s="154"/>
      <c r="G7" s="155" t="s">
        <v>9</v>
      </c>
      <c r="H7" s="7" t="s">
        <v>1</v>
      </c>
      <c r="I7" s="157" t="s">
        <v>68</v>
      </c>
      <c r="J7" s="158"/>
      <c r="K7" s="158"/>
      <c r="L7" s="159"/>
    </row>
    <row r="8" spans="1:13" ht="142.80000000000001" customHeight="1" thickBot="1" x14ac:dyDescent="0.35">
      <c r="A8" s="151"/>
      <c r="B8" s="152"/>
      <c r="C8" s="152"/>
      <c r="D8" s="8" t="s">
        <v>3</v>
      </c>
      <c r="E8" s="8" t="s">
        <v>4</v>
      </c>
      <c r="F8" s="8" t="s">
        <v>5</v>
      </c>
      <c r="G8" s="156"/>
      <c r="H8" s="8" t="s">
        <v>2</v>
      </c>
      <c r="I8" s="8" t="s">
        <v>69</v>
      </c>
      <c r="J8" s="8" t="s">
        <v>70</v>
      </c>
      <c r="K8" s="42" t="s">
        <v>71</v>
      </c>
      <c r="L8" s="8" t="s">
        <v>72</v>
      </c>
    </row>
    <row r="9" spans="1:13" ht="96.6" customHeight="1" thickBot="1" x14ac:dyDescent="0.45">
      <c r="A9" s="5" t="s">
        <v>17</v>
      </c>
      <c r="B9" s="177" t="s">
        <v>60</v>
      </c>
      <c r="C9" s="178" t="s">
        <v>14</v>
      </c>
      <c r="D9" s="178" t="s">
        <v>39</v>
      </c>
      <c r="E9" s="180" t="s">
        <v>39</v>
      </c>
      <c r="F9" s="178" t="s">
        <v>39</v>
      </c>
      <c r="G9" s="6" t="s">
        <v>11</v>
      </c>
      <c r="H9" s="6" t="e">
        <f>I9+J9+#REF!+K9+L9+#REF!+#REF!</f>
        <v>#REF!</v>
      </c>
      <c r="I9" s="181">
        <f>I21+I33+I37+I40+I43+I64+I68+I72+I76+I82+I86+I88</f>
        <v>46934.100000000006</v>
      </c>
      <c r="J9" s="161">
        <f>J21+J33+J37+J40+J43+J64+J68+J72+J76+J82+J86+J88</f>
        <v>52298.326000000001</v>
      </c>
      <c r="K9" s="161">
        <f>K21+K33+K37+K40+K43+K64+K68+K72+K76+K82+K86+K88</f>
        <v>52739.989000000009</v>
      </c>
      <c r="L9" s="161">
        <f>L21+L33+L37+L40+L43+L64+L68+L72+L76+L82+L86+L88</f>
        <v>40324.313939999993</v>
      </c>
      <c r="M9" s="47"/>
    </row>
    <row r="10" spans="1:13" ht="1.95" hidden="1" customHeight="1" thickBot="1" x14ac:dyDescent="0.35">
      <c r="A10" s="163"/>
      <c r="B10" s="177"/>
      <c r="C10" s="179"/>
      <c r="D10" s="178"/>
      <c r="E10" s="180"/>
      <c r="F10" s="178"/>
      <c r="G10" s="39" t="s">
        <v>11</v>
      </c>
      <c r="H10" s="6" t="e">
        <f>I10+J10+#REF!+K10+L10+#REF!+#REF!</f>
        <v>#REF!</v>
      </c>
      <c r="I10" s="182"/>
      <c r="J10" s="162"/>
      <c r="K10" s="162"/>
      <c r="L10" s="162"/>
    </row>
    <row r="11" spans="1:13" ht="21" hidden="1" customHeight="1" thickBot="1" x14ac:dyDescent="0.35">
      <c r="A11" s="164"/>
      <c r="B11" s="177"/>
      <c r="C11" s="179"/>
      <c r="D11" s="178"/>
      <c r="E11" s="180"/>
      <c r="F11" s="178"/>
      <c r="G11" s="39" t="s">
        <v>10</v>
      </c>
      <c r="H11" s="6" t="e">
        <f>I11+J11+#REF!+K11+L11+#REF!+#REF!</f>
        <v>#REF!</v>
      </c>
      <c r="I11" s="182"/>
      <c r="J11" s="162"/>
      <c r="K11" s="162"/>
      <c r="L11" s="162"/>
    </row>
    <row r="12" spans="1:13" ht="0.6" hidden="1" customHeight="1" thickBot="1" x14ac:dyDescent="0.35">
      <c r="A12" s="164"/>
      <c r="B12" s="177"/>
      <c r="C12" s="179"/>
      <c r="D12" s="178"/>
      <c r="E12" s="180"/>
      <c r="F12" s="178"/>
      <c r="G12" s="39" t="s">
        <v>11</v>
      </c>
      <c r="H12" s="6" t="e">
        <f>I12+J12+#REF!+K12+L12+#REF!+#REF!</f>
        <v>#REF!</v>
      </c>
      <c r="I12" s="182"/>
      <c r="J12" s="162"/>
      <c r="K12" s="162"/>
      <c r="L12" s="162"/>
    </row>
    <row r="13" spans="1:13" ht="6" hidden="1" customHeight="1" thickBot="1" x14ac:dyDescent="0.35">
      <c r="A13" s="164"/>
      <c r="B13" s="177"/>
      <c r="C13" s="179"/>
      <c r="D13" s="178"/>
      <c r="E13" s="180"/>
      <c r="F13" s="178"/>
      <c r="G13" s="39" t="s">
        <v>11</v>
      </c>
      <c r="H13" s="6" t="e">
        <f>I13+J13+#REF!+K13+L13+#REF!+#REF!</f>
        <v>#REF!</v>
      </c>
      <c r="I13" s="182"/>
      <c r="J13" s="162"/>
      <c r="K13" s="162"/>
      <c r="L13" s="162"/>
      <c r="M13" s="1"/>
    </row>
    <row r="14" spans="1:13" ht="0.6" hidden="1" customHeight="1" thickBot="1" x14ac:dyDescent="0.35">
      <c r="A14" s="164"/>
      <c r="B14" s="177"/>
      <c r="C14" s="179"/>
      <c r="D14" s="178"/>
      <c r="E14" s="180"/>
      <c r="F14" s="178"/>
      <c r="G14" s="39" t="s">
        <v>10</v>
      </c>
      <c r="H14" s="6" t="e">
        <f>I14+J14+#REF!+K14+L14+#REF!+#REF!</f>
        <v>#REF!</v>
      </c>
      <c r="I14" s="182"/>
      <c r="J14" s="162"/>
      <c r="K14" s="162"/>
      <c r="L14" s="162"/>
      <c r="M14" s="1"/>
    </row>
    <row r="15" spans="1:13" ht="0.6" hidden="1" customHeight="1" thickBot="1" x14ac:dyDescent="0.35">
      <c r="A15" s="164"/>
      <c r="B15" s="177"/>
      <c r="C15" s="179"/>
      <c r="D15" s="178"/>
      <c r="E15" s="180"/>
      <c r="F15" s="178"/>
      <c r="G15" s="39" t="s">
        <v>10</v>
      </c>
      <c r="H15" s="6" t="e">
        <f>I15+J15+#REF!+K15+L15+#REF!+#REF!</f>
        <v>#REF!</v>
      </c>
      <c r="I15" s="182"/>
      <c r="J15" s="162"/>
      <c r="K15" s="162"/>
      <c r="L15" s="162"/>
      <c r="M15" s="1"/>
    </row>
    <row r="16" spans="1:13" ht="0.6" hidden="1" customHeight="1" thickBot="1" x14ac:dyDescent="0.35">
      <c r="A16" s="164"/>
      <c r="B16" s="177"/>
      <c r="C16" s="179"/>
      <c r="D16" s="178"/>
      <c r="E16" s="180"/>
      <c r="F16" s="178"/>
      <c r="G16" s="39" t="s">
        <v>10</v>
      </c>
      <c r="H16" s="6" t="e">
        <f>I16+J16+K16+L16+#REF!+#REF!+#REF!</f>
        <v>#REF!</v>
      </c>
      <c r="I16" s="182"/>
      <c r="J16" s="162"/>
      <c r="K16" s="162"/>
      <c r="L16" s="162"/>
      <c r="M16" s="1"/>
    </row>
    <row r="17" spans="1:13" ht="0.6" hidden="1" customHeight="1" thickBot="1" x14ac:dyDescent="0.35">
      <c r="A17" s="164"/>
      <c r="B17" s="177"/>
      <c r="C17" s="179"/>
      <c r="D17" s="178"/>
      <c r="E17" s="180"/>
      <c r="F17" s="178"/>
      <c r="G17" s="39" t="s">
        <v>11</v>
      </c>
      <c r="H17" s="6" t="e">
        <f>I17+J17+#REF!+K17+L17+#REF!+#REF!</f>
        <v>#REF!</v>
      </c>
      <c r="I17" s="182"/>
      <c r="J17" s="162"/>
      <c r="K17" s="162"/>
      <c r="L17" s="162"/>
      <c r="M17" s="1"/>
    </row>
    <row r="18" spans="1:13" ht="22.8" hidden="1" customHeight="1" thickBot="1" x14ac:dyDescent="0.35">
      <c r="A18" s="164"/>
      <c r="B18" s="177"/>
      <c r="C18" s="179"/>
      <c r="D18" s="178"/>
      <c r="E18" s="180"/>
      <c r="F18" s="178"/>
      <c r="G18" s="39" t="s">
        <v>11</v>
      </c>
      <c r="H18" s="6" t="e">
        <f>I18+J18+#REF!+K18+L18+#REF!+#REF!</f>
        <v>#REF!</v>
      </c>
      <c r="I18" s="182"/>
      <c r="J18" s="162"/>
      <c r="K18" s="162"/>
      <c r="L18" s="162"/>
      <c r="M18" s="1"/>
    </row>
    <row r="19" spans="1:13" ht="3" hidden="1" customHeight="1" thickBot="1" x14ac:dyDescent="0.35">
      <c r="A19" s="164"/>
      <c r="B19" s="177"/>
      <c r="C19" s="179"/>
      <c r="D19" s="178"/>
      <c r="E19" s="180"/>
      <c r="F19" s="178"/>
      <c r="G19" s="39"/>
      <c r="H19" s="6"/>
      <c r="I19" s="182"/>
      <c r="J19" s="162"/>
      <c r="K19" s="162"/>
      <c r="L19" s="162"/>
      <c r="M19" s="1"/>
    </row>
    <row r="20" spans="1:13" ht="33" hidden="1" customHeight="1" thickBot="1" x14ac:dyDescent="0.35">
      <c r="A20" s="165"/>
      <c r="B20" s="177"/>
      <c r="C20" s="179"/>
      <c r="D20" s="178"/>
      <c r="E20" s="180"/>
      <c r="F20" s="178"/>
      <c r="G20" s="39" t="s">
        <v>11</v>
      </c>
      <c r="H20" s="6" t="e">
        <f>I20+J20+#REF!+K20+L20+#REF!+#REF!</f>
        <v>#REF!</v>
      </c>
      <c r="I20" s="183"/>
      <c r="J20" s="162"/>
      <c r="K20" s="162"/>
      <c r="L20" s="162"/>
      <c r="M20" s="1"/>
    </row>
    <row r="21" spans="1:13" ht="93.6" customHeight="1" thickBot="1" x14ac:dyDescent="0.35">
      <c r="A21" s="166" t="s">
        <v>18</v>
      </c>
      <c r="B21" s="43" t="s">
        <v>36</v>
      </c>
      <c r="C21" s="40" t="s">
        <v>37</v>
      </c>
      <c r="D21" s="40" t="s">
        <v>39</v>
      </c>
      <c r="E21" s="40" t="s">
        <v>39</v>
      </c>
      <c r="F21" s="40" t="s">
        <v>39</v>
      </c>
      <c r="G21" s="2"/>
      <c r="H21" s="2"/>
      <c r="I21" s="41">
        <f>I22+I24+I27+I30+I31+I32</f>
        <v>21828.258000000002</v>
      </c>
      <c r="J21" s="41">
        <f>J22+J24+J27+J30+J31+J32</f>
        <v>21452.867999999999</v>
      </c>
      <c r="K21" s="41">
        <f>K22+K24+K27+K30+K31+K32</f>
        <v>22380.498000000003</v>
      </c>
      <c r="L21" s="41">
        <f>L22+L24+L27+L30+L31+L32</f>
        <v>15667.330839999999</v>
      </c>
      <c r="M21" s="4"/>
    </row>
    <row r="22" spans="1:13" ht="47.4" customHeight="1" x14ac:dyDescent="0.3">
      <c r="A22" s="167"/>
      <c r="B22" s="171" t="s">
        <v>61</v>
      </c>
      <c r="C22" s="171" t="s">
        <v>22</v>
      </c>
      <c r="D22" s="173" t="s">
        <v>7</v>
      </c>
      <c r="E22" s="173" t="s">
        <v>6</v>
      </c>
      <c r="F22" s="175" t="s">
        <v>29</v>
      </c>
      <c r="G22" s="17" t="s">
        <v>12</v>
      </c>
      <c r="H22" s="24" t="e">
        <f>#REF!+#REF!+#REF!+#REF!+#REF!+#REF!+#REF!</f>
        <v>#REF!</v>
      </c>
      <c r="I22" s="184">
        <v>15927.8</v>
      </c>
      <c r="J22" s="184">
        <v>17668.330000000002</v>
      </c>
      <c r="K22" s="184">
        <v>20046.400000000001</v>
      </c>
      <c r="L22" s="184">
        <v>13941.75533</v>
      </c>
      <c r="M22" s="3"/>
    </row>
    <row r="23" spans="1:13" ht="332.4" customHeight="1" thickBot="1" x14ac:dyDescent="0.35">
      <c r="A23" s="168"/>
      <c r="B23" s="172"/>
      <c r="C23" s="172"/>
      <c r="D23" s="174"/>
      <c r="E23" s="174"/>
      <c r="F23" s="176"/>
      <c r="G23" s="19"/>
      <c r="H23" s="23"/>
      <c r="I23" s="185"/>
      <c r="J23" s="185"/>
      <c r="K23" s="185"/>
      <c r="L23" s="185"/>
      <c r="M23" s="3"/>
    </row>
    <row r="24" spans="1:13" ht="53.4" customHeight="1" x14ac:dyDescent="0.3">
      <c r="A24" s="168"/>
      <c r="B24" s="171" t="s">
        <v>62</v>
      </c>
      <c r="C24" s="171" t="s">
        <v>22</v>
      </c>
      <c r="D24" s="175" t="s">
        <v>7</v>
      </c>
      <c r="E24" s="175" t="s">
        <v>6</v>
      </c>
      <c r="F24" s="175" t="s">
        <v>26</v>
      </c>
      <c r="G24" s="51"/>
      <c r="H24" s="53"/>
      <c r="I24" s="184">
        <v>4118.6000000000004</v>
      </c>
      <c r="J24" s="184">
        <v>0</v>
      </c>
      <c r="K24" s="184">
        <v>0</v>
      </c>
      <c r="L24" s="184">
        <v>0</v>
      </c>
      <c r="M24" s="3"/>
    </row>
    <row r="25" spans="1:13" ht="408" customHeight="1" thickBot="1" x14ac:dyDescent="0.35">
      <c r="A25" s="168"/>
      <c r="B25" s="172"/>
      <c r="C25" s="172"/>
      <c r="D25" s="176"/>
      <c r="E25" s="176"/>
      <c r="F25" s="176"/>
      <c r="G25" s="52" t="s">
        <v>12</v>
      </c>
      <c r="H25" s="58" t="e">
        <f>I24+J24+#REF!+K24+L24+#REF!+#REF!</f>
        <v>#REF!</v>
      </c>
      <c r="I25" s="185"/>
      <c r="J25" s="185"/>
      <c r="K25" s="185"/>
      <c r="L25" s="185"/>
      <c r="M25" s="3"/>
    </row>
    <row r="26" spans="1:13" ht="28.2" hidden="1" customHeight="1" thickBot="1" x14ac:dyDescent="0.35">
      <c r="A26" s="168"/>
      <c r="B26" s="13"/>
      <c r="C26" s="10"/>
      <c r="D26" s="12"/>
      <c r="E26" s="12"/>
      <c r="F26" s="20"/>
      <c r="G26" s="9"/>
      <c r="H26" s="2"/>
      <c r="I26" s="11"/>
      <c r="J26" s="11"/>
      <c r="K26" s="11"/>
      <c r="L26" s="11"/>
      <c r="M26" s="3"/>
    </row>
    <row r="27" spans="1:13" ht="47.4" customHeight="1" x14ac:dyDescent="0.3">
      <c r="A27" s="168"/>
      <c r="B27" s="171" t="s">
        <v>63</v>
      </c>
      <c r="C27" s="171" t="s">
        <v>22</v>
      </c>
      <c r="D27" s="175" t="s">
        <v>7</v>
      </c>
      <c r="E27" s="175" t="s">
        <v>6</v>
      </c>
      <c r="F27" s="175" t="s">
        <v>28</v>
      </c>
      <c r="G27" s="18"/>
      <c r="H27" s="22"/>
      <c r="I27" s="184">
        <v>1275.046</v>
      </c>
      <c r="J27" s="184">
        <v>3031.5259999999998</v>
      </c>
      <c r="K27" s="184">
        <v>1323.7860000000001</v>
      </c>
      <c r="L27" s="184">
        <v>1266.2024899999999</v>
      </c>
      <c r="M27" s="3"/>
    </row>
    <row r="28" spans="1:13" ht="114" customHeight="1" thickBot="1" x14ac:dyDescent="0.35">
      <c r="A28" s="168"/>
      <c r="B28" s="172"/>
      <c r="C28" s="151"/>
      <c r="D28" s="176"/>
      <c r="E28" s="176"/>
      <c r="F28" s="176"/>
      <c r="G28" s="19" t="s">
        <v>11</v>
      </c>
      <c r="H28" s="23" t="e">
        <f>I27+J27+#REF!+K27+L27+#REF!+#REF!</f>
        <v>#REF!</v>
      </c>
      <c r="I28" s="185"/>
      <c r="J28" s="185"/>
      <c r="K28" s="185"/>
      <c r="L28" s="185"/>
      <c r="M28" s="3"/>
    </row>
    <row r="29" spans="1:13" ht="28.2" customHeight="1" x14ac:dyDescent="0.3">
      <c r="A29" s="168"/>
      <c r="B29" s="171" t="s">
        <v>64</v>
      </c>
      <c r="C29" s="171" t="s">
        <v>22</v>
      </c>
      <c r="D29" s="15"/>
      <c r="E29" s="15"/>
      <c r="F29" s="15"/>
      <c r="G29" s="18"/>
      <c r="H29" s="22"/>
      <c r="I29" s="82"/>
      <c r="J29" s="82"/>
      <c r="K29" s="82"/>
      <c r="L29" s="82"/>
      <c r="M29" s="3"/>
    </row>
    <row r="30" spans="1:13" ht="78.599999999999994" customHeight="1" thickBot="1" x14ac:dyDescent="0.35">
      <c r="A30" s="168"/>
      <c r="B30" s="172"/>
      <c r="C30" s="151"/>
      <c r="D30" s="16" t="s">
        <v>7</v>
      </c>
      <c r="E30" s="16" t="s">
        <v>6</v>
      </c>
      <c r="F30" s="16" t="s">
        <v>27</v>
      </c>
      <c r="G30" s="19" t="s">
        <v>11</v>
      </c>
      <c r="H30" s="23" t="e">
        <f>I30+J30+#REF!+K30+L30+#REF!+#REF!</f>
        <v>#REF!</v>
      </c>
      <c r="I30" s="21">
        <v>506.81200000000001</v>
      </c>
      <c r="J30" s="21">
        <v>753.01199999999994</v>
      </c>
      <c r="K30" s="21">
        <v>1010.312</v>
      </c>
      <c r="L30" s="21">
        <v>459.37302</v>
      </c>
      <c r="M30" s="3"/>
    </row>
    <row r="31" spans="1:13" ht="196.2" customHeight="1" thickBot="1" x14ac:dyDescent="0.35">
      <c r="A31" s="169"/>
      <c r="B31" s="56" t="s">
        <v>82</v>
      </c>
      <c r="C31" s="54" t="s">
        <v>22</v>
      </c>
      <c r="D31" s="14" t="s">
        <v>7</v>
      </c>
      <c r="E31" s="14" t="s">
        <v>6</v>
      </c>
      <c r="F31" s="14" t="s">
        <v>84</v>
      </c>
      <c r="G31" s="52"/>
      <c r="H31" s="58"/>
      <c r="I31" s="81">
        <v>0</v>
      </c>
      <c r="J31" s="81">
        <v>0</v>
      </c>
      <c r="K31" s="81">
        <v>0</v>
      </c>
      <c r="L31" s="81">
        <v>0</v>
      </c>
      <c r="M31" s="3"/>
    </row>
    <row r="32" spans="1:13" ht="175.8" customHeight="1" thickBot="1" x14ac:dyDescent="0.35">
      <c r="A32" s="170"/>
      <c r="B32" s="55" t="s">
        <v>83</v>
      </c>
      <c r="C32" s="54" t="s">
        <v>22</v>
      </c>
      <c r="D32" s="14" t="s">
        <v>7</v>
      </c>
      <c r="E32" s="14" t="s">
        <v>6</v>
      </c>
      <c r="F32" s="14" t="s">
        <v>85</v>
      </c>
      <c r="G32" s="52"/>
      <c r="H32" s="58"/>
      <c r="I32" s="81">
        <v>0</v>
      </c>
      <c r="J32" s="81">
        <v>0</v>
      </c>
      <c r="K32" s="81">
        <v>0</v>
      </c>
      <c r="L32" s="81">
        <v>0</v>
      </c>
      <c r="M32" s="3"/>
    </row>
    <row r="33" spans="1:13" ht="105" customHeight="1" thickBot="1" x14ac:dyDescent="0.35">
      <c r="A33" s="186" t="s">
        <v>41</v>
      </c>
      <c r="B33" s="51" t="s">
        <v>40</v>
      </c>
      <c r="C33" s="57" t="s">
        <v>37</v>
      </c>
      <c r="D33" s="58" t="s">
        <v>39</v>
      </c>
      <c r="E33" s="58" t="s">
        <v>39</v>
      </c>
      <c r="F33" s="58" t="s">
        <v>39</v>
      </c>
      <c r="G33" s="57"/>
      <c r="H33" s="57"/>
      <c r="I33" s="63">
        <f>I34+I36</f>
        <v>7340.04</v>
      </c>
      <c r="J33" s="63">
        <f>J34+J36</f>
        <v>7403.3220000000001</v>
      </c>
      <c r="K33" s="63">
        <f>K34+K36</f>
        <v>7406.24</v>
      </c>
      <c r="L33" s="63">
        <f>L34+L36</f>
        <v>4789.9190699999999</v>
      </c>
      <c r="M33" s="3"/>
    </row>
    <row r="34" spans="1:13" ht="24" customHeight="1" x14ac:dyDescent="0.3">
      <c r="A34" s="187"/>
      <c r="B34" s="171" t="s">
        <v>45</v>
      </c>
      <c r="C34" s="171" t="s">
        <v>22</v>
      </c>
      <c r="D34" s="175" t="s">
        <v>7</v>
      </c>
      <c r="E34" s="175" t="s">
        <v>6</v>
      </c>
      <c r="F34" s="175" t="s">
        <v>24</v>
      </c>
      <c r="G34" s="51" t="s">
        <v>11</v>
      </c>
      <c r="H34" s="53" t="e">
        <f>#REF!+#REF!+#REF!+#REF!+#REF!+#REF!+#REF!</f>
        <v>#REF!</v>
      </c>
      <c r="I34" s="184">
        <v>7340.04</v>
      </c>
      <c r="J34" s="184">
        <v>7357.24</v>
      </c>
      <c r="K34" s="184">
        <v>7361.54</v>
      </c>
      <c r="L34" s="184">
        <v>4789.9190699999999</v>
      </c>
      <c r="M34" s="3"/>
    </row>
    <row r="35" spans="1:13" ht="39.6" customHeight="1" thickBot="1" x14ac:dyDescent="0.35">
      <c r="A35" s="187"/>
      <c r="B35" s="163"/>
      <c r="C35" s="191"/>
      <c r="D35" s="176"/>
      <c r="E35" s="176"/>
      <c r="F35" s="176"/>
      <c r="G35" s="52" t="s">
        <v>11</v>
      </c>
      <c r="H35" s="58" t="e">
        <f>I34+J34+#REF!+K34+L34+#REF!+#REF!</f>
        <v>#REF!</v>
      </c>
      <c r="I35" s="185"/>
      <c r="J35" s="185"/>
      <c r="K35" s="185"/>
      <c r="L35" s="185"/>
      <c r="M35" s="3"/>
    </row>
    <row r="36" spans="1:13" ht="60.6" customHeight="1" thickBot="1" x14ac:dyDescent="0.35">
      <c r="A36" s="189"/>
      <c r="B36" s="190"/>
      <c r="C36" s="190"/>
      <c r="D36" s="14" t="s">
        <v>7</v>
      </c>
      <c r="E36" s="14" t="s">
        <v>6</v>
      </c>
      <c r="F36" s="14" t="s">
        <v>99</v>
      </c>
      <c r="G36" s="52"/>
      <c r="H36" s="58"/>
      <c r="I36" s="81">
        <v>0</v>
      </c>
      <c r="J36" s="81">
        <v>46.082000000000001</v>
      </c>
      <c r="K36" s="81">
        <v>44.7</v>
      </c>
      <c r="L36" s="81">
        <v>0</v>
      </c>
      <c r="M36" s="3"/>
    </row>
    <row r="37" spans="1:13" ht="97.2" customHeight="1" thickBot="1" x14ac:dyDescent="0.35">
      <c r="A37" s="186" t="s">
        <v>19</v>
      </c>
      <c r="B37" s="51" t="s">
        <v>43</v>
      </c>
      <c r="C37" s="57" t="s">
        <v>37</v>
      </c>
      <c r="D37" s="58" t="s">
        <v>39</v>
      </c>
      <c r="E37" s="58" t="s">
        <v>39</v>
      </c>
      <c r="F37" s="58" t="s">
        <v>39</v>
      </c>
      <c r="G37" s="56" t="s">
        <v>11</v>
      </c>
      <c r="H37" s="57" t="e">
        <f>I37+J37+#REF!+K37+L37+#REF!+#REF!</f>
        <v>#REF!</v>
      </c>
      <c r="I37" s="63">
        <f>I39</f>
        <v>600.00199999999995</v>
      </c>
      <c r="J37" s="63">
        <f>J39</f>
        <v>640.00199999999995</v>
      </c>
      <c r="K37" s="63">
        <f>K39</f>
        <v>600.00199999999995</v>
      </c>
      <c r="L37" s="63">
        <f>L39</f>
        <v>464.57772</v>
      </c>
      <c r="M37" s="3"/>
    </row>
    <row r="38" spans="1:13" ht="29.4" customHeight="1" x14ac:dyDescent="0.3">
      <c r="A38" s="187"/>
      <c r="B38" s="171" t="s">
        <v>46</v>
      </c>
      <c r="C38" s="171" t="s">
        <v>22</v>
      </c>
      <c r="D38" s="25"/>
      <c r="E38" s="25"/>
      <c r="F38" s="25"/>
      <c r="G38" s="51"/>
      <c r="H38" s="53"/>
      <c r="I38" s="79"/>
      <c r="J38" s="79"/>
      <c r="K38" s="79"/>
      <c r="L38" s="79"/>
      <c r="M38" s="3"/>
    </row>
    <row r="39" spans="1:13" ht="67.8" customHeight="1" thickBot="1" x14ac:dyDescent="0.35">
      <c r="A39" s="188"/>
      <c r="B39" s="172"/>
      <c r="C39" s="151"/>
      <c r="D39" s="14" t="s">
        <v>7</v>
      </c>
      <c r="E39" s="14" t="s">
        <v>6</v>
      </c>
      <c r="F39" s="14" t="s">
        <v>30</v>
      </c>
      <c r="G39" s="52" t="s">
        <v>11</v>
      </c>
      <c r="H39" s="58" t="e">
        <f>I39+J39+#REF!+K39+L39+#REF!+#REF!</f>
        <v>#REF!</v>
      </c>
      <c r="I39" s="81">
        <v>600.00199999999995</v>
      </c>
      <c r="J39" s="81">
        <v>640.00199999999995</v>
      </c>
      <c r="K39" s="81">
        <v>600.00199999999995</v>
      </c>
      <c r="L39" s="81">
        <v>464.57772</v>
      </c>
      <c r="M39" s="3"/>
    </row>
    <row r="40" spans="1:13" ht="110.4" customHeight="1" thickBot="1" x14ac:dyDescent="0.35">
      <c r="A40" s="192" t="s">
        <v>20</v>
      </c>
      <c r="B40" s="51" t="s">
        <v>42</v>
      </c>
      <c r="C40" s="57" t="s">
        <v>37</v>
      </c>
      <c r="D40" s="58" t="s">
        <v>39</v>
      </c>
      <c r="E40" s="58" t="s">
        <v>39</v>
      </c>
      <c r="F40" s="58" t="s">
        <v>39</v>
      </c>
      <c r="G40" s="56"/>
      <c r="H40" s="57"/>
      <c r="I40" s="63">
        <f>I41</f>
        <v>1100</v>
      </c>
      <c r="J40" s="63">
        <f>J41</f>
        <v>1100</v>
      </c>
      <c r="K40" s="63">
        <f>K41</f>
        <v>1100</v>
      </c>
      <c r="L40" s="63">
        <f>L41</f>
        <v>790.74165000000005</v>
      </c>
      <c r="M40" s="3"/>
    </row>
    <row r="41" spans="1:13" ht="30.6" customHeight="1" x14ac:dyDescent="0.3">
      <c r="A41" s="167"/>
      <c r="B41" s="171" t="s">
        <v>47</v>
      </c>
      <c r="C41" s="171" t="s">
        <v>22</v>
      </c>
      <c r="D41" s="175" t="s">
        <v>7</v>
      </c>
      <c r="E41" s="175" t="s">
        <v>8</v>
      </c>
      <c r="F41" s="175" t="s">
        <v>25</v>
      </c>
      <c r="G41" s="51"/>
      <c r="H41" s="53"/>
      <c r="I41" s="184">
        <v>1100</v>
      </c>
      <c r="J41" s="184">
        <v>1100</v>
      </c>
      <c r="K41" s="184">
        <v>1100</v>
      </c>
      <c r="L41" s="184">
        <v>790.74165000000005</v>
      </c>
      <c r="M41" s="3"/>
    </row>
    <row r="42" spans="1:13" ht="108.6" customHeight="1" thickBot="1" x14ac:dyDescent="0.35">
      <c r="A42" s="193"/>
      <c r="B42" s="172"/>
      <c r="C42" s="151"/>
      <c r="D42" s="176"/>
      <c r="E42" s="176"/>
      <c r="F42" s="176"/>
      <c r="G42" s="52"/>
      <c r="H42" s="58"/>
      <c r="I42" s="185"/>
      <c r="J42" s="185"/>
      <c r="K42" s="185"/>
      <c r="L42" s="185"/>
      <c r="M42" s="3"/>
    </row>
    <row r="43" spans="1:13" ht="189" customHeight="1" thickBot="1" x14ac:dyDescent="0.35">
      <c r="A43" s="166" t="s">
        <v>13</v>
      </c>
      <c r="B43" s="56" t="s">
        <v>44</v>
      </c>
      <c r="C43" s="57" t="s">
        <v>37</v>
      </c>
      <c r="D43" s="58" t="s">
        <v>39</v>
      </c>
      <c r="E43" s="58" t="s">
        <v>39</v>
      </c>
      <c r="F43" s="58" t="s">
        <v>39</v>
      </c>
      <c r="G43" s="56"/>
      <c r="H43" s="57"/>
      <c r="I43" s="63">
        <f>I44+I62+I63</f>
        <v>1432.4</v>
      </c>
      <c r="J43" s="63">
        <f>J44+J62+J63</f>
        <v>5132.04</v>
      </c>
      <c r="K43" s="63">
        <f>K44+K62+K63</f>
        <v>5132.04</v>
      </c>
      <c r="L43" s="63">
        <f>L44+L62+L63</f>
        <v>5074.74</v>
      </c>
      <c r="M43" s="3"/>
    </row>
    <row r="44" spans="1:13" ht="19.95" customHeight="1" x14ac:dyDescent="0.3">
      <c r="A44" s="168"/>
      <c r="B44" s="171" t="s">
        <v>48</v>
      </c>
      <c r="C44" s="171" t="s">
        <v>22</v>
      </c>
      <c r="D44" s="175" t="s">
        <v>7</v>
      </c>
      <c r="E44" s="175" t="s">
        <v>6</v>
      </c>
      <c r="F44" s="175" t="s">
        <v>100</v>
      </c>
      <c r="G44" s="51"/>
      <c r="H44" s="53"/>
      <c r="I44" s="184">
        <v>1432.4</v>
      </c>
      <c r="J44" s="184">
        <v>1432.4</v>
      </c>
      <c r="K44" s="184">
        <v>1432.4</v>
      </c>
      <c r="L44" s="184">
        <v>1375.1</v>
      </c>
      <c r="M44" s="3"/>
    </row>
    <row r="45" spans="1:13" ht="39" customHeight="1" x14ac:dyDescent="0.3">
      <c r="A45" s="168"/>
      <c r="B45" s="163"/>
      <c r="C45" s="163"/>
      <c r="D45" s="190"/>
      <c r="E45" s="190"/>
      <c r="F45" s="190"/>
      <c r="G45" s="55" t="s">
        <v>10</v>
      </c>
      <c r="H45" s="37" t="e">
        <f>I44+J44+#REF!+K44+L44+#REF!+#REF!</f>
        <v>#REF!</v>
      </c>
      <c r="I45" s="196"/>
      <c r="J45" s="197"/>
      <c r="K45" s="197"/>
      <c r="L45" s="197"/>
      <c r="M45" s="3"/>
    </row>
    <row r="46" spans="1:13" ht="19.95" customHeight="1" x14ac:dyDescent="0.3">
      <c r="A46" s="168"/>
      <c r="B46" s="163"/>
      <c r="C46" s="163"/>
      <c r="D46" s="190"/>
      <c r="E46" s="190"/>
      <c r="F46" s="190"/>
      <c r="G46" s="55"/>
      <c r="H46" s="37"/>
      <c r="I46" s="196"/>
      <c r="J46" s="197"/>
      <c r="K46" s="197"/>
      <c r="L46" s="197"/>
      <c r="M46" s="3"/>
    </row>
    <row r="47" spans="1:13" ht="20.399999999999999" customHeight="1" x14ac:dyDescent="0.3">
      <c r="A47" s="168"/>
      <c r="B47" s="163"/>
      <c r="C47" s="191"/>
      <c r="D47" s="190"/>
      <c r="E47" s="190"/>
      <c r="F47" s="190"/>
      <c r="G47" s="55"/>
      <c r="H47" s="37"/>
      <c r="I47" s="196"/>
      <c r="J47" s="197"/>
      <c r="K47" s="197"/>
      <c r="L47" s="197"/>
      <c r="M47" s="3"/>
    </row>
    <row r="48" spans="1:13" ht="18.600000000000001" customHeight="1" x14ac:dyDescent="0.3">
      <c r="A48" s="168"/>
      <c r="B48" s="163"/>
      <c r="C48" s="191"/>
      <c r="D48" s="190"/>
      <c r="E48" s="190"/>
      <c r="F48" s="190"/>
      <c r="G48" s="55"/>
      <c r="H48" s="37"/>
      <c r="I48" s="196"/>
      <c r="J48" s="197"/>
      <c r="K48" s="197"/>
      <c r="L48" s="197"/>
      <c r="M48" s="3"/>
    </row>
    <row r="49" spans="1:13" ht="19.95" customHeight="1" x14ac:dyDescent="0.3">
      <c r="A49" s="168"/>
      <c r="B49" s="163"/>
      <c r="C49" s="191"/>
      <c r="D49" s="190"/>
      <c r="E49" s="190"/>
      <c r="F49" s="190"/>
      <c r="G49" s="55"/>
      <c r="H49" s="37"/>
      <c r="I49" s="196"/>
      <c r="J49" s="197"/>
      <c r="K49" s="197"/>
      <c r="L49" s="197"/>
      <c r="M49" s="3"/>
    </row>
    <row r="50" spans="1:13" ht="31.8" customHeight="1" thickBot="1" x14ac:dyDescent="0.35">
      <c r="A50" s="168"/>
      <c r="B50" s="163"/>
      <c r="C50" s="191"/>
      <c r="D50" s="176"/>
      <c r="E50" s="176"/>
      <c r="F50" s="176"/>
      <c r="G50" s="55"/>
      <c r="H50" s="37"/>
      <c r="I50" s="196"/>
      <c r="J50" s="197"/>
      <c r="K50" s="197"/>
      <c r="L50" s="197"/>
      <c r="M50" s="3"/>
    </row>
    <row r="51" spans="1:13" ht="19.8" hidden="1" customHeight="1" thickBot="1" x14ac:dyDescent="0.35">
      <c r="A51" s="168"/>
      <c r="B51" s="163"/>
      <c r="C51" s="191"/>
      <c r="D51" s="38"/>
      <c r="E51" s="38"/>
      <c r="F51" s="38"/>
      <c r="G51" s="55"/>
      <c r="H51" s="37"/>
      <c r="I51" s="80"/>
      <c r="J51" s="80"/>
      <c r="K51" s="80"/>
      <c r="L51" s="80"/>
      <c r="M51" s="3"/>
    </row>
    <row r="52" spans="1:13" ht="22.2" hidden="1" customHeight="1" thickBot="1" x14ac:dyDescent="0.35">
      <c r="A52" s="168"/>
      <c r="B52" s="163"/>
      <c r="C52" s="191"/>
      <c r="D52" s="38"/>
      <c r="E52" s="38"/>
      <c r="F52" s="38"/>
      <c r="G52" s="55"/>
      <c r="H52" s="37"/>
      <c r="I52" s="80"/>
      <c r="J52" s="80"/>
      <c r="K52" s="80"/>
      <c r="L52" s="80"/>
      <c r="M52" s="3"/>
    </row>
    <row r="53" spans="1:13" ht="19.8" hidden="1" customHeight="1" thickBot="1" x14ac:dyDescent="0.35">
      <c r="A53" s="168"/>
      <c r="B53" s="163"/>
      <c r="C53" s="191"/>
      <c r="D53" s="38"/>
      <c r="E53" s="38"/>
      <c r="F53" s="38"/>
      <c r="G53" s="55"/>
      <c r="H53" s="37"/>
      <c r="I53" s="80"/>
      <c r="J53" s="80"/>
      <c r="K53" s="80"/>
      <c r="L53" s="80"/>
      <c r="M53" s="3"/>
    </row>
    <row r="54" spans="1:13" ht="17.399999999999999" hidden="1" customHeight="1" thickBot="1" x14ac:dyDescent="0.35">
      <c r="A54" s="168"/>
      <c r="B54" s="163"/>
      <c r="C54" s="191"/>
      <c r="D54" s="38"/>
      <c r="E54" s="38"/>
      <c r="F54" s="38"/>
      <c r="G54" s="55"/>
      <c r="H54" s="37"/>
      <c r="I54" s="80"/>
      <c r="J54" s="80"/>
      <c r="K54" s="80"/>
      <c r="L54" s="80"/>
      <c r="M54" s="3"/>
    </row>
    <row r="55" spans="1:13" ht="22.8" hidden="1" customHeight="1" thickBot="1" x14ac:dyDescent="0.35">
      <c r="A55" s="168"/>
      <c r="B55" s="163"/>
      <c r="C55" s="191"/>
      <c r="D55" s="38"/>
      <c r="E55" s="38"/>
      <c r="F55" s="38"/>
      <c r="G55" s="55"/>
      <c r="H55" s="37"/>
      <c r="I55" s="80"/>
      <c r="J55" s="80"/>
      <c r="K55" s="80"/>
      <c r="L55" s="80"/>
      <c r="M55" s="3"/>
    </row>
    <row r="56" spans="1:13" ht="25.2" hidden="1" customHeight="1" thickBot="1" x14ac:dyDescent="0.35">
      <c r="A56" s="168"/>
      <c r="B56" s="163"/>
      <c r="C56" s="191"/>
      <c r="D56" s="38"/>
      <c r="E56" s="38"/>
      <c r="F56" s="38"/>
      <c r="G56" s="55"/>
      <c r="H56" s="37"/>
      <c r="I56" s="80"/>
      <c r="J56" s="80"/>
      <c r="K56" s="80"/>
      <c r="L56" s="80"/>
      <c r="M56" s="3"/>
    </row>
    <row r="57" spans="1:13" ht="27" hidden="1" customHeight="1" thickBot="1" x14ac:dyDescent="0.35">
      <c r="A57" s="168"/>
      <c r="B57" s="163"/>
      <c r="C57" s="191"/>
      <c r="D57" s="38"/>
      <c r="E57" s="38"/>
      <c r="F57" s="38"/>
      <c r="G57" s="55"/>
      <c r="H57" s="37"/>
      <c r="I57" s="80"/>
      <c r="J57" s="80"/>
      <c r="K57" s="80"/>
      <c r="L57" s="80"/>
      <c r="M57" s="3"/>
    </row>
    <row r="58" spans="1:13" ht="27" hidden="1" customHeight="1" thickBot="1" x14ac:dyDescent="0.35">
      <c r="A58" s="168"/>
      <c r="B58" s="163"/>
      <c r="C58" s="191"/>
      <c r="D58" s="38"/>
      <c r="E58" s="38"/>
      <c r="F58" s="38"/>
      <c r="G58" s="55"/>
      <c r="H58" s="37"/>
      <c r="I58" s="80"/>
      <c r="J58" s="80"/>
      <c r="K58" s="80"/>
      <c r="L58" s="80"/>
      <c r="M58" s="3"/>
    </row>
    <row r="59" spans="1:13" ht="27" hidden="1" customHeight="1" thickBot="1" x14ac:dyDescent="0.35">
      <c r="A59" s="168"/>
      <c r="B59" s="163"/>
      <c r="C59" s="191"/>
      <c r="D59" s="38"/>
      <c r="E59" s="38"/>
      <c r="F59" s="38"/>
      <c r="G59" s="55"/>
      <c r="H59" s="37"/>
      <c r="I59" s="80"/>
      <c r="J59" s="80"/>
      <c r="K59" s="80"/>
      <c r="L59" s="80"/>
      <c r="M59" s="3"/>
    </row>
    <row r="60" spans="1:13" ht="27" hidden="1" customHeight="1" thickBot="1" x14ac:dyDescent="0.35">
      <c r="A60" s="168"/>
      <c r="B60" s="163"/>
      <c r="C60" s="191"/>
      <c r="D60" s="38"/>
      <c r="E60" s="38"/>
      <c r="F60" s="38"/>
      <c r="G60" s="55"/>
      <c r="H60" s="37"/>
      <c r="I60" s="80"/>
      <c r="J60" s="80"/>
      <c r="K60" s="80"/>
      <c r="L60" s="80"/>
      <c r="M60" s="3"/>
    </row>
    <row r="61" spans="1:13" ht="27" hidden="1" customHeight="1" thickBot="1" x14ac:dyDescent="0.35">
      <c r="A61" s="168"/>
      <c r="B61" s="163"/>
      <c r="C61" s="191"/>
      <c r="D61" s="38"/>
      <c r="E61" s="38"/>
      <c r="F61" s="38"/>
      <c r="G61" s="74"/>
      <c r="H61" s="37"/>
      <c r="I61" s="80"/>
      <c r="J61" s="80"/>
      <c r="K61" s="80"/>
      <c r="L61" s="80"/>
      <c r="M61" s="3"/>
    </row>
    <row r="62" spans="1:13" ht="79.2" customHeight="1" thickBot="1" x14ac:dyDescent="0.35">
      <c r="A62" s="169"/>
      <c r="B62" s="190"/>
      <c r="C62" s="190"/>
      <c r="D62" s="44" t="s">
        <v>7</v>
      </c>
      <c r="E62" s="44" t="s">
        <v>6</v>
      </c>
      <c r="F62" s="44" t="s">
        <v>101</v>
      </c>
      <c r="G62" s="75"/>
      <c r="H62" s="62"/>
      <c r="I62" s="11"/>
      <c r="J62" s="11">
        <v>3514.64</v>
      </c>
      <c r="K62" s="11">
        <v>3514.64</v>
      </c>
      <c r="L62" s="11">
        <v>3514.64</v>
      </c>
      <c r="M62" s="3"/>
    </row>
    <row r="63" spans="1:13" ht="76.2" customHeight="1" thickBot="1" x14ac:dyDescent="0.35">
      <c r="A63" s="170"/>
      <c r="B63" s="176"/>
      <c r="C63" s="176"/>
      <c r="D63" s="44" t="s">
        <v>7</v>
      </c>
      <c r="E63" s="44" t="s">
        <v>6</v>
      </c>
      <c r="F63" s="44" t="s">
        <v>101</v>
      </c>
      <c r="G63" s="75"/>
      <c r="H63" s="62"/>
      <c r="I63" s="11"/>
      <c r="J63" s="11">
        <v>185</v>
      </c>
      <c r="K63" s="11">
        <v>185</v>
      </c>
      <c r="L63" s="11">
        <v>185</v>
      </c>
      <c r="M63" s="3"/>
    </row>
    <row r="64" spans="1:13" ht="117.6" customHeight="1" thickBot="1" x14ac:dyDescent="0.35">
      <c r="A64" s="166" t="s">
        <v>15</v>
      </c>
      <c r="B64" s="51" t="s">
        <v>49</v>
      </c>
      <c r="C64" s="57" t="s">
        <v>37</v>
      </c>
      <c r="D64" s="58" t="s">
        <v>39</v>
      </c>
      <c r="E64" s="58" t="s">
        <v>39</v>
      </c>
      <c r="F64" s="58" t="s">
        <v>39</v>
      </c>
      <c r="G64" s="57"/>
      <c r="H64" s="53"/>
      <c r="I64" s="64">
        <f>I65</f>
        <v>100</v>
      </c>
      <c r="J64" s="64">
        <f>J65</f>
        <v>100</v>
      </c>
      <c r="K64" s="64">
        <f>K65</f>
        <v>100</v>
      </c>
      <c r="L64" s="64">
        <f>L65</f>
        <v>94.188000000000002</v>
      </c>
      <c r="M64" s="3"/>
    </row>
    <row r="65" spans="1:13" ht="57" customHeight="1" x14ac:dyDescent="0.3">
      <c r="A65" s="198"/>
      <c r="B65" s="171" t="s">
        <v>50</v>
      </c>
      <c r="C65" s="171" t="s">
        <v>22</v>
      </c>
      <c r="D65" s="175" t="s">
        <v>7</v>
      </c>
      <c r="E65" s="175" t="s">
        <v>6</v>
      </c>
      <c r="F65" s="175" t="s">
        <v>33</v>
      </c>
      <c r="G65" s="171"/>
      <c r="H65" s="150"/>
      <c r="I65" s="184">
        <v>100</v>
      </c>
      <c r="J65" s="184">
        <v>100</v>
      </c>
      <c r="K65" s="184">
        <v>100</v>
      </c>
      <c r="L65" s="184">
        <v>94.188000000000002</v>
      </c>
      <c r="M65" s="3"/>
    </row>
    <row r="66" spans="1:13" ht="57" customHeight="1" thickBot="1" x14ac:dyDescent="0.35">
      <c r="A66" s="198"/>
      <c r="B66" s="163"/>
      <c r="C66" s="163"/>
      <c r="D66" s="200"/>
      <c r="E66" s="200"/>
      <c r="F66" s="190"/>
      <c r="G66" s="172"/>
      <c r="H66" s="152"/>
      <c r="I66" s="226"/>
      <c r="J66" s="194"/>
      <c r="K66" s="194"/>
      <c r="L66" s="194"/>
      <c r="M66" s="3"/>
    </row>
    <row r="67" spans="1:13" ht="55.8" customHeight="1" thickBot="1" x14ac:dyDescent="0.35">
      <c r="A67" s="199"/>
      <c r="B67" s="172"/>
      <c r="C67" s="172"/>
      <c r="D67" s="174"/>
      <c r="E67" s="174"/>
      <c r="F67" s="176"/>
      <c r="G67" s="45"/>
      <c r="H67" s="46" t="e">
        <f>I67+J67+#REF!+K67+L67+#REF!+#REF!</f>
        <v>#REF!</v>
      </c>
      <c r="I67" s="227"/>
      <c r="J67" s="195"/>
      <c r="K67" s="195"/>
      <c r="L67" s="195"/>
      <c r="M67" s="3"/>
    </row>
    <row r="68" spans="1:13" ht="185.4" customHeight="1" thickBot="1" x14ac:dyDescent="0.35">
      <c r="A68" s="166" t="s">
        <v>51</v>
      </c>
      <c r="B68" s="51" t="s">
        <v>53</v>
      </c>
      <c r="C68" s="57" t="s">
        <v>37</v>
      </c>
      <c r="D68" s="58" t="s">
        <v>39</v>
      </c>
      <c r="E68" s="58" t="s">
        <v>39</v>
      </c>
      <c r="F68" s="58" t="s">
        <v>39</v>
      </c>
      <c r="G68" s="65"/>
      <c r="H68" s="66"/>
      <c r="I68" s="67">
        <f>I71</f>
        <v>150</v>
      </c>
      <c r="J68" s="67">
        <f>J71</f>
        <v>150</v>
      </c>
      <c r="K68" s="67">
        <f>K71</f>
        <v>150</v>
      </c>
      <c r="L68" s="67">
        <f>L71</f>
        <v>70.834999999999994</v>
      </c>
      <c r="M68" s="3"/>
    </row>
    <row r="69" spans="1:13" ht="15" customHeight="1" thickBot="1" x14ac:dyDescent="0.35">
      <c r="A69" s="198"/>
      <c r="B69" s="171" t="s">
        <v>54</v>
      </c>
      <c r="C69" s="171" t="s">
        <v>22</v>
      </c>
      <c r="D69" s="223"/>
      <c r="E69" s="223"/>
      <c r="F69" s="225"/>
      <c r="G69" s="166"/>
      <c r="H69" s="155"/>
      <c r="I69" s="219"/>
      <c r="J69" s="219"/>
      <c r="K69" s="219"/>
      <c r="L69" s="219"/>
      <c r="M69" s="3"/>
    </row>
    <row r="70" spans="1:13" ht="30.6" customHeight="1" x14ac:dyDescent="0.3">
      <c r="A70" s="198"/>
      <c r="B70" s="221"/>
      <c r="C70" s="163"/>
      <c r="D70" s="224"/>
      <c r="E70" s="224"/>
      <c r="F70" s="223"/>
      <c r="G70" s="214"/>
      <c r="H70" s="218"/>
      <c r="I70" s="220"/>
      <c r="J70" s="220"/>
      <c r="K70" s="220"/>
      <c r="L70" s="220"/>
      <c r="M70" s="3"/>
    </row>
    <row r="71" spans="1:13" ht="79.2" customHeight="1" thickBot="1" x14ac:dyDescent="0.35">
      <c r="A71" s="199"/>
      <c r="B71" s="222"/>
      <c r="C71" s="151"/>
      <c r="D71" s="16" t="s">
        <v>7</v>
      </c>
      <c r="E71" s="16" t="s">
        <v>6</v>
      </c>
      <c r="F71" s="16" t="s">
        <v>52</v>
      </c>
      <c r="G71" s="19"/>
      <c r="H71" s="19"/>
      <c r="I71" s="21">
        <v>150</v>
      </c>
      <c r="J71" s="21">
        <v>150</v>
      </c>
      <c r="K71" s="21">
        <v>150</v>
      </c>
      <c r="L71" s="21">
        <v>70.834999999999994</v>
      </c>
      <c r="M71" s="3"/>
    </row>
    <row r="72" spans="1:13" ht="169.2" customHeight="1" thickBot="1" x14ac:dyDescent="0.35">
      <c r="A72" s="166" t="s">
        <v>55</v>
      </c>
      <c r="B72" s="51" t="s">
        <v>57</v>
      </c>
      <c r="C72" s="57" t="s">
        <v>37</v>
      </c>
      <c r="D72" s="68" t="s">
        <v>39</v>
      </c>
      <c r="E72" s="68" t="s">
        <v>39</v>
      </c>
      <c r="F72" s="68" t="s">
        <v>39</v>
      </c>
      <c r="G72" s="51"/>
      <c r="H72" s="51"/>
      <c r="I72" s="64">
        <f>I73</f>
        <v>0</v>
      </c>
      <c r="J72" s="64">
        <f>J73</f>
        <v>0</v>
      </c>
      <c r="K72" s="64">
        <f>K73</f>
        <v>0</v>
      </c>
      <c r="L72" s="64">
        <f>L73</f>
        <v>0</v>
      </c>
      <c r="M72" s="3"/>
    </row>
    <row r="73" spans="1:13" ht="22.95" customHeight="1" x14ac:dyDescent="0.3">
      <c r="A73" s="198"/>
      <c r="B73" s="171" t="s">
        <v>56</v>
      </c>
      <c r="C73" s="171" t="s">
        <v>22</v>
      </c>
      <c r="D73" s="175" t="s">
        <v>7</v>
      </c>
      <c r="E73" s="175" t="s">
        <v>6</v>
      </c>
      <c r="F73" s="175" t="s">
        <v>34</v>
      </c>
      <c r="G73" s="171"/>
      <c r="H73" s="150"/>
      <c r="I73" s="184">
        <v>0</v>
      </c>
      <c r="J73" s="184">
        <v>0</v>
      </c>
      <c r="K73" s="184">
        <v>0</v>
      </c>
      <c r="L73" s="184">
        <v>0</v>
      </c>
      <c r="M73" s="3"/>
    </row>
    <row r="74" spans="1:13" ht="22.95" customHeight="1" x14ac:dyDescent="0.3">
      <c r="A74" s="198"/>
      <c r="B74" s="212"/>
      <c r="C74" s="163"/>
      <c r="D74" s="190"/>
      <c r="E74" s="190"/>
      <c r="F74" s="190"/>
      <c r="G74" s="163"/>
      <c r="H74" s="210"/>
      <c r="I74" s="196"/>
      <c r="J74" s="197"/>
      <c r="K74" s="197"/>
      <c r="L74" s="197"/>
      <c r="M74" s="3"/>
    </row>
    <row r="75" spans="1:13" ht="99.6" customHeight="1" thickBot="1" x14ac:dyDescent="0.35">
      <c r="A75" s="199"/>
      <c r="B75" s="213"/>
      <c r="C75" s="151"/>
      <c r="D75" s="176"/>
      <c r="E75" s="176"/>
      <c r="F75" s="176"/>
      <c r="G75" s="58" t="s">
        <v>12</v>
      </c>
      <c r="H75" s="58" t="e">
        <f>I73+J73+K73+L73+#REF!+#REF!+#REF!</f>
        <v>#REF!</v>
      </c>
      <c r="I75" s="211"/>
      <c r="J75" s="185"/>
      <c r="K75" s="185"/>
      <c r="L75" s="185"/>
      <c r="M75" s="3"/>
    </row>
    <row r="76" spans="1:13" ht="98.4" customHeight="1" thickBot="1" x14ac:dyDescent="0.35">
      <c r="A76" s="177" t="s">
        <v>58</v>
      </c>
      <c r="B76" s="56" t="s">
        <v>59</v>
      </c>
      <c r="C76" s="57" t="s">
        <v>37</v>
      </c>
      <c r="D76" s="68" t="s">
        <v>39</v>
      </c>
      <c r="E76" s="68" t="s">
        <v>39</v>
      </c>
      <c r="F76" s="68" t="s">
        <v>39</v>
      </c>
      <c r="G76" s="57"/>
      <c r="H76" s="57"/>
      <c r="I76" s="63">
        <f>I77+I78+I80+I81</f>
        <v>9571.2000000000007</v>
      </c>
      <c r="J76" s="63">
        <f>J77+J78+J80+J81</f>
        <v>11211.485000000001</v>
      </c>
      <c r="K76" s="63">
        <f>K77+K78+K80+K81</f>
        <v>10765.5</v>
      </c>
      <c r="L76" s="63">
        <f>L77+L78+L80+L81</f>
        <v>9268.7787399999997</v>
      </c>
      <c r="M76" s="3"/>
    </row>
    <row r="77" spans="1:13" ht="108.6" thickBot="1" x14ac:dyDescent="0.35">
      <c r="A77" s="205"/>
      <c r="B77" s="56" t="s">
        <v>65</v>
      </c>
      <c r="C77" s="56" t="s">
        <v>22</v>
      </c>
      <c r="D77" s="44" t="s">
        <v>7</v>
      </c>
      <c r="E77" s="44" t="s">
        <v>23</v>
      </c>
      <c r="F77" s="44" t="s">
        <v>66</v>
      </c>
      <c r="G77" s="57"/>
      <c r="H77" s="57"/>
      <c r="I77" s="11">
        <v>146</v>
      </c>
      <c r="J77" s="11">
        <v>196</v>
      </c>
      <c r="K77" s="11">
        <v>196</v>
      </c>
      <c r="L77" s="11">
        <v>97.194220000000001</v>
      </c>
      <c r="M77" s="3"/>
    </row>
    <row r="78" spans="1:13" ht="195.6" customHeight="1" thickBot="1" x14ac:dyDescent="0.35">
      <c r="A78" s="205"/>
      <c r="B78" s="56" t="s">
        <v>86</v>
      </c>
      <c r="C78" s="56" t="s">
        <v>22</v>
      </c>
      <c r="D78" s="44" t="s">
        <v>7</v>
      </c>
      <c r="E78" s="44" t="s">
        <v>23</v>
      </c>
      <c r="F78" s="44" t="s">
        <v>31</v>
      </c>
      <c r="G78" s="56"/>
      <c r="H78" s="57"/>
      <c r="I78" s="11">
        <v>971.1</v>
      </c>
      <c r="J78" s="11">
        <v>971.1</v>
      </c>
      <c r="K78" s="11">
        <v>971.1</v>
      </c>
      <c r="L78" s="11">
        <v>758.50966000000005</v>
      </c>
      <c r="M78" s="3"/>
    </row>
    <row r="79" spans="1:13" ht="43.8" customHeight="1" thickBot="1" x14ac:dyDescent="0.35">
      <c r="A79" s="205"/>
      <c r="B79" s="171" t="s">
        <v>87</v>
      </c>
      <c r="C79" s="171" t="s">
        <v>22</v>
      </c>
      <c r="D79" s="25"/>
      <c r="E79" s="25"/>
      <c r="F79" s="25"/>
      <c r="G79" s="51"/>
      <c r="H79" s="53"/>
      <c r="I79" s="79"/>
      <c r="J79" s="79"/>
      <c r="K79" s="79"/>
      <c r="L79" s="79"/>
      <c r="M79" s="3"/>
    </row>
    <row r="80" spans="1:13" ht="144.75" customHeight="1" thickBot="1" x14ac:dyDescent="0.35">
      <c r="A80" s="205"/>
      <c r="B80" s="206"/>
      <c r="C80" s="172"/>
      <c r="D80" s="14" t="s">
        <v>7</v>
      </c>
      <c r="E80" s="14" t="s">
        <v>23</v>
      </c>
      <c r="F80" s="14" t="s">
        <v>35</v>
      </c>
      <c r="G80" s="52"/>
      <c r="H80" s="58"/>
      <c r="I80" s="81">
        <v>4200</v>
      </c>
      <c r="J80" s="81">
        <v>5854.3</v>
      </c>
      <c r="K80" s="81">
        <v>5344.3</v>
      </c>
      <c r="L80" s="81">
        <v>4920.8088399999997</v>
      </c>
      <c r="M80" s="3"/>
    </row>
    <row r="81" spans="1:13" ht="312" customHeight="1" thickBot="1" x14ac:dyDescent="0.35">
      <c r="A81" s="205"/>
      <c r="B81" s="56" t="s">
        <v>88</v>
      </c>
      <c r="C81" s="56" t="s">
        <v>22</v>
      </c>
      <c r="D81" s="44" t="s">
        <v>7</v>
      </c>
      <c r="E81" s="44" t="s">
        <v>23</v>
      </c>
      <c r="F81" s="44" t="s">
        <v>32</v>
      </c>
      <c r="G81" s="56"/>
      <c r="H81" s="57"/>
      <c r="I81" s="11">
        <v>4254.1000000000004</v>
      </c>
      <c r="J81" s="11">
        <v>4190.085</v>
      </c>
      <c r="K81" s="11">
        <v>4254.1000000000004</v>
      </c>
      <c r="L81" s="11">
        <v>3492.26602</v>
      </c>
      <c r="M81" s="3"/>
    </row>
    <row r="82" spans="1:13" ht="159.6" customHeight="1" thickBot="1" x14ac:dyDescent="0.35">
      <c r="A82" s="205" t="s">
        <v>95</v>
      </c>
      <c r="B82" s="61" t="s">
        <v>96</v>
      </c>
      <c r="C82" s="62" t="s">
        <v>37</v>
      </c>
      <c r="D82" s="69" t="s">
        <v>39</v>
      </c>
      <c r="E82" s="69" t="s">
        <v>39</v>
      </c>
      <c r="F82" s="69" t="s">
        <v>39</v>
      </c>
      <c r="G82" s="62"/>
      <c r="H82" s="62"/>
      <c r="I82" s="63">
        <f>I83+I84+I85</f>
        <v>4812.2000000000007</v>
      </c>
      <c r="J82" s="63">
        <f>J83+J84+J85</f>
        <v>4812.2000000000007</v>
      </c>
      <c r="K82" s="63">
        <f>K83+K84+K85</f>
        <v>4812.2000000000007</v>
      </c>
      <c r="L82" s="63">
        <f>L83+L84+L85</f>
        <v>4013.0099199999995</v>
      </c>
      <c r="M82" s="3"/>
    </row>
    <row r="83" spans="1:13" ht="83.4" customHeight="1" thickBot="1" x14ac:dyDescent="0.35">
      <c r="A83" s="207"/>
      <c r="B83" s="208" t="s">
        <v>97</v>
      </c>
      <c r="C83" s="208" t="s">
        <v>22</v>
      </c>
      <c r="D83" s="44" t="s">
        <v>7</v>
      </c>
      <c r="E83" s="44" t="s">
        <v>6</v>
      </c>
      <c r="F83" s="44" t="s">
        <v>98</v>
      </c>
      <c r="G83" s="61"/>
      <c r="H83" s="62"/>
      <c r="I83" s="11">
        <v>2887.3</v>
      </c>
      <c r="J83" s="11">
        <v>2887.3</v>
      </c>
      <c r="K83" s="11">
        <v>2887.3</v>
      </c>
      <c r="L83" s="11">
        <v>2165.4899999999998</v>
      </c>
      <c r="M83" s="3"/>
    </row>
    <row r="84" spans="1:13" ht="75.599999999999994" customHeight="1" thickBot="1" x14ac:dyDescent="0.35">
      <c r="A84" s="207"/>
      <c r="B84" s="209"/>
      <c r="C84" s="209"/>
      <c r="D84" s="44" t="s">
        <v>7</v>
      </c>
      <c r="E84" s="44" t="s">
        <v>6</v>
      </c>
      <c r="F84" s="44" t="s">
        <v>98</v>
      </c>
      <c r="G84" s="61"/>
      <c r="H84" s="62"/>
      <c r="I84" s="11">
        <v>1924.9</v>
      </c>
      <c r="J84" s="11">
        <v>1924.9</v>
      </c>
      <c r="K84" s="11">
        <v>1924.9</v>
      </c>
      <c r="L84" s="11">
        <v>1847.51992</v>
      </c>
      <c r="M84" s="3"/>
    </row>
    <row r="85" spans="1:13" ht="84" customHeight="1" thickBot="1" x14ac:dyDescent="0.35">
      <c r="A85" s="207"/>
      <c r="B85" s="209"/>
      <c r="C85" s="209"/>
      <c r="D85" s="44" t="s">
        <v>7</v>
      </c>
      <c r="E85" s="44" t="s">
        <v>8</v>
      </c>
      <c r="F85" s="44" t="s">
        <v>98</v>
      </c>
      <c r="G85" s="61"/>
      <c r="H85" s="62"/>
      <c r="I85" s="11"/>
      <c r="J85" s="11"/>
      <c r="K85" s="11"/>
      <c r="L85" s="11"/>
      <c r="M85" s="3"/>
    </row>
    <row r="86" spans="1:13" ht="85.2" customHeight="1" thickBot="1" x14ac:dyDescent="0.35">
      <c r="A86" s="166" t="s">
        <v>109</v>
      </c>
      <c r="B86" s="171" t="s">
        <v>110</v>
      </c>
      <c r="C86" s="62" t="s">
        <v>37</v>
      </c>
      <c r="D86" s="68" t="s">
        <v>39</v>
      </c>
      <c r="E86" s="68" t="s">
        <v>39</v>
      </c>
      <c r="F86" s="68" t="s">
        <v>39</v>
      </c>
      <c r="G86" s="77"/>
      <c r="H86" s="78"/>
      <c r="I86" s="63">
        <v>0</v>
      </c>
      <c r="J86" s="63">
        <f>J87</f>
        <v>96.8</v>
      </c>
      <c r="K86" s="63">
        <f>K87</f>
        <v>93.9</v>
      </c>
      <c r="L86" s="63">
        <f>L87</f>
        <v>0</v>
      </c>
      <c r="M86" s="3"/>
    </row>
    <row r="87" spans="1:13" ht="122.4" customHeight="1" thickBot="1" x14ac:dyDescent="0.35">
      <c r="A87" s="214"/>
      <c r="B87" s="172"/>
      <c r="C87" s="76" t="s">
        <v>22</v>
      </c>
      <c r="D87" s="44" t="s">
        <v>7</v>
      </c>
      <c r="E87" s="44" t="s">
        <v>6</v>
      </c>
      <c r="F87" s="44" t="s">
        <v>113</v>
      </c>
      <c r="G87" s="77"/>
      <c r="H87" s="78"/>
      <c r="I87" s="11">
        <v>0</v>
      </c>
      <c r="J87" s="11">
        <v>96.8</v>
      </c>
      <c r="K87" s="11">
        <v>93.9</v>
      </c>
      <c r="L87" s="11">
        <v>0</v>
      </c>
      <c r="M87" s="3"/>
    </row>
    <row r="88" spans="1:13" ht="50.4" customHeight="1" thickBot="1" x14ac:dyDescent="0.35">
      <c r="A88" s="166" t="s">
        <v>111</v>
      </c>
      <c r="B88" s="171" t="s">
        <v>112</v>
      </c>
      <c r="C88" s="62" t="s">
        <v>37</v>
      </c>
      <c r="D88" s="68" t="s">
        <v>39</v>
      </c>
      <c r="E88" s="68" t="s">
        <v>39</v>
      </c>
      <c r="F88" s="68" t="s">
        <v>39</v>
      </c>
      <c r="G88" s="77"/>
      <c r="H88" s="78"/>
      <c r="I88" s="63">
        <v>0</v>
      </c>
      <c r="J88" s="63">
        <f>J89+J90</f>
        <v>199.60900000000001</v>
      </c>
      <c r="K88" s="63">
        <f>K89+K90</f>
        <v>199.60900000000001</v>
      </c>
      <c r="L88" s="63">
        <f>L89+L90</f>
        <v>90.193000000000012</v>
      </c>
      <c r="M88" s="3"/>
    </row>
    <row r="89" spans="1:13" ht="69" customHeight="1" thickBot="1" x14ac:dyDescent="0.35">
      <c r="A89" s="214"/>
      <c r="B89" s="163"/>
      <c r="C89" s="171" t="s">
        <v>22</v>
      </c>
      <c r="D89" s="44" t="s">
        <v>7</v>
      </c>
      <c r="E89" s="44" t="s">
        <v>6</v>
      </c>
      <c r="F89" s="44" t="s">
        <v>114</v>
      </c>
      <c r="G89" s="77"/>
      <c r="H89" s="78"/>
      <c r="I89" s="11">
        <v>0</v>
      </c>
      <c r="J89" s="11">
        <v>196.64400000000001</v>
      </c>
      <c r="K89" s="11">
        <v>196.64400000000001</v>
      </c>
      <c r="L89" s="11">
        <v>88.534000000000006</v>
      </c>
      <c r="M89" s="3"/>
    </row>
    <row r="90" spans="1:13" ht="72" customHeight="1" thickBot="1" x14ac:dyDescent="0.35">
      <c r="A90" s="217"/>
      <c r="B90" s="172"/>
      <c r="C90" s="176"/>
      <c r="D90" s="44" t="s">
        <v>7</v>
      </c>
      <c r="E90" s="44" t="s">
        <v>23</v>
      </c>
      <c r="F90" s="44" t="s">
        <v>114</v>
      </c>
      <c r="G90" s="77"/>
      <c r="H90" s="78"/>
      <c r="I90" s="11">
        <v>0</v>
      </c>
      <c r="J90" s="11">
        <v>2.9649999999999999</v>
      </c>
      <c r="K90" s="11">
        <v>2.9649999999999999</v>
      </c>
      <c r="L90" s="11">
        <v>1.659</v>
      </c>
      <c r="M90" s="3"/>
    </row>
    <row r="93" spans="1:13" ht="18" x14ac:dyDescent="0.3">
      <c r="A93" s="201" t="s">
        <v>107</v>
      </c>
      <c r="B93" s="129"/>
      <c r="C93" s="129"/>
      <c r="D93" s="129"/>
      <c r="E93" s="129"/>
      <c r="F93" s="129"/>
      <c r="G93" s="129"/>
      <c r="H93" s="129"/>
      <c r="I93" s="129"/>
      <c r="J93" s="129"/>
      <c r="K93" s="129"/>
      <c r="L93" s="129"/>
    </row>
  </sheetData>
  <mergeCells count="133">
    <mergeCell ref="A86:A87"/>
    <mergeCell ref="B86:B87"/>
    <mergeCell ref="A88:A90"/>
    <mergeCell ref="B88:B90"/>
    <mergeCell ref="F34:F35"/>
    <mergeCell ref="I34:I35"/>
    <mergeCell ref="J34:J35"/>
    <mergeCell ref="I44:I50"/>
    <mergeCell ref="J44:J50"/>
    <mergeCell ref="D69:D70"/>
    <mergeCell ref="G69:G70"/>
    <mergeCell ref="B69:B71"/>
    <mergeCell ref="E69:E70"/>
    <mergeCell ref="F69:F70"/>
    <mergeCell ref="B44:B63"/>
    <mergeCell ref="C44:C63"/>
    <mergeCell ref="C83:C85"/>
    <mergeCell ref="D65:D67"/>
    <mergeCell ref="E65:E67"/>
    <mergeCell ref="F65:F67"/>
    <mergeCell ref="D73:D75"/>
    <mergeCell ref="E73:E75"/>
    <mergeCell ref="F73:F75"/>
    <mergeCell ref="C89:C90"/>
    <mergeCell ref="K44:K50"/>
    <mergeCell ref="L44:L50"/>
    <mergeCell ref="K73:K75"/>
    <mergeCell ref="L73:L75"/>
    <mergeCell ref="H69:H70"/>
    <mergeCell ref="L69:L70"/>
    <mergeCell ref="I69:I70"/>
    <mergeCell ref="J69:J70"/>
    <mergeCell ref="K69:K70"/>
    <mergeCell ref="I65:I67"/>
    <mergeCell ref="J65:J67"/>
    <mergeCell ref="I73:I75"/>
    <mergeCell ref="J73:J75"/>
    <mergeCell ref="L34:L35"/>
    <mergeCell ref="L41:L42"/>
    <mergeCell ref="K65:K67"/>
    <mergeCell ref="L65:L67"/>
    <mergeCell ref="A21:A32"/>
    <mergeCell ref="C22:C23"/>
    <mergeCell ref="B22:B23"/>
    <mergeCell ref="B24:B25"/>
    <mergeCell ref="C24:C25"/>
    <mergeCell ref="C27:C28"/>
    <mergeCell ref="B29:B30"/>
    <mergeCell ref="B38:B39"/>
    <mergeCell ref="C38:C39"/>
    <mergeCell ref="B41:B42"/>
    <mergeCell ref="C41:C42"/>
    <mergeCell ref="D44:D50"/>
    <mergeCell ref="E44:E50"/>
    <mergeCell ref="F44:F50"/>
    <mergeCell ref="D27:D28"/>
    <mergeCell ref="E27:E28"/>
    <mergeCell ref="F27:F28"/>
    <mergeCell ref="D22:D23"/>
    <mergeCell ref="E22:E23"/>
    <mergeCell ref="A43:A63"/>
    <mergeCell ref="A1:L1"/>
    <mergeCell ref="A2:L2"/>
    <mergeCell ref="A3:L3"/>
    <mergeCell ref="A64:A67"/>
    <mergeCell ref="A7:A8"/>
    <mergeCell ref="A10:A20"/>
    <mergeCell ref="B65:B67"/>
    <mergeCell ref="B27:B28"/>
    <mergeCell ref="C29:C30"/>
    <mergeCell ref="G65:G66"/>
    <mergeCell ref="H65:H66"/>
    <mergeCell ref="J9:J20"/>
    <mergeCell ref="A4:L4"/>
    <mergeCell ref="C9:C20"/>
    <mergeCell ref="K9:K20"/>
    <mergeCell ref="L9:L20"/>
    <mergeCell ref="A5:L5"/>
    <mergeCell ref="A6:L6"/>
    <mergeCell ref="I7:L7"/>
    <mergeCell ref="B9:B20"/>
    <mergeCell ref="B7:B8"/>
    <mergeCell ref="C7:C8"/>
    <mergeCell ref="D7:F7"/>
    <mergeCell ref="G7:G8"/>
    <mergeCell ref="A93:L93"/>
    <mergeCell ref="B79:B80"/>
    <mergeCell ref="A76:A81"/>
    <mergeCell ref="C79:C80"/>
    <mergeCell ref="A72:A75"/>
    <mergeCell ref="C73:C75"/>
    <mergeCell ref="B73:B75"/>
    <mergeCell ref="A33:A36"/>
    <mergeCell ref="C69:C71"/>
    <mergeCell ref="A68:A71"/>
    <mergeCell ref="A37:A39"/>
    <mergeCell ref="A40:A42"/>
    <mergeCell ref="C65:C67"/>
    <mergeCell ref="B34:B36"/>
    <mergeCell ref="C34:C36"/>
    <mergeCell ref="A82:A85"/>
    <mergeCell ref="B83:B85"/>
    <mergeCell ref="D41:D42"/>
    <mergeCell ref="E41:E42"/>
    <mergeCell ref="F41:F42"/>
    <mergeCell ref="I41:I42"/>
    <mergeCell ref="J41:J42"/>
    <mergeCell ref="K41:K42"/>
    <mergeCell ref="K34:K35"/>
    <mergeCell ref="D9:D20"/>
    <mergeCell ref="I9:I20"/>
    <mergeCell ref="E9:E20"/>
    <mergeCell ref="F9:F20"/>
    <mergeCell ref="G73:G74"/>
    <mergeCell ref="H73:H74"/>
    <mergeCell ref="K22:K23"/>
    <mergeCell ref="L22:L23"/>
    <mergeCell ref="I27:I28"/>
    <mergeCell ref="J27:J28"/>
    <mergeCell ref="K27:K28"/>
    <mergeCell ref="L27:L28"/>
    <mergeCell ref="D24:D25"/>
    <mergeCell ref="E24:E25"/>
    <mergeCell ref="F24:F25"/>
    <mergeCell ref="I24:I25"/>
    <mergeCell ref="J24:J25"/>
    <mergeCell ref="K24:K25"/>
    <mergeCell ref="L24:L25"/>
    <mergeCell ref="F22:F23"/>
    <mergeCell ref="I22:I23"/>
    <mergeCell ref="J22:J23"/>
    <mergeCell ref="D34:D35"/>
    <mergeCell ref="E34:E35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Энергоэффективность</vt:lpstr>
      <vt:lpstr>Нарк и алкоголизм</vt:lpstr>
      <vt:lpstr>Дети оренбуржья</vt:lpstr>
      <vt:lpstr>Расчет</vt:lpstr>
      <vt:lpstr>Культура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2018-10-16T05:04:15Z</dcterms:modified>
</cp:coreProperties>
</file>